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13\Desktop\20260820令和６年度財政状況資料集の作成について（２回目）\"/>
    </mc:Choice>
  </mc:AlternateContent>
  <xr:revisionPtr revIDLastSave="0" documentId="13_ncr:1_{3D3897FC-413D-483C-9E54-3C5DDBEB389F}"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C35"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 r="CO34" i="10" s="1"/>
  <c r="CO35" i="10" s="1"/>
  <c r="CO36" i="10" s="1"/>
</calcChain>
</file>

<file path=xl/sharedStrings.xml><?xml version="1.0" encoding="utf-8"?>
<sst xmlns="http://schemas.openxmlformats.org/spreadsheetml/2006/main" count="1151" uniqueCount="576">
  <si>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</si>
  <si>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</si>
  <si>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</si>
  <si>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</si>
  <si>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</si>
  <si>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</si>
  <si>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</si>
  <si>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</si>
  <si>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</si>
  <si>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</si>
  <si>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</si>
  <si>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</si>
  <si>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</si>
  <si>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</si>
  <si>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</si>
  <si>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</si>
  <si>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</si>
  <si>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</si>
  <si>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</si>
  <si>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</si>
  <si>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</si>
  <si>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</si>
  <si>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</si>
  <si>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</si>
  <si>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</si>
  <si>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</si>
  <si>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</si>
  <si>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</si>
  <si>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</si>
  <si>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</si>
  <si>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</si>
  <si>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</si>
  <si>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</si>
  <si>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</si>
  <si>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</si>
  <si>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</si>
  <si>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</si>
  <si>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</si>
  <si>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</si>
  <si>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</si>
  <si>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</si>
  <si>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</si>
  <si>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</si>
  <si>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</si>
  <si>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</si>
  <si>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</si>
  <si>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</si>
  <si>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</si>
  <si>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</si>
  <si>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</si>
  <si>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</si>
  <si>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</si>
  <si>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</si>
  <si>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</si>
  <si>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</si>
  <si>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</si>
  <si>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</si>
  <si>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</si>
  <si>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</si>
  <si>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</si>
  <si>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</si>
  <si>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</si>
  <si>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</si>
  <si>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</si>
  <si>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</si>
  <si>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</si>
  <si>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</si>
  <si>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</si>
  <si>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</si>
  <si>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</si>
  <si>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</si>
  <si>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</si>
  <si>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</si>
  <si>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</si>
  <si>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</si>
  <si>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</si>
  <si>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</si>
  <si>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</si>
  <si>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</si>
  <si>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</si>
  <si>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</si>
  <si>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</si>
  <si>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</si>
  <si>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</si>
  <si>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</si>
  <si>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</si>
  <si>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</si>
  <si>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</si>
  <si>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</si>
  <si>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</si>
  <si>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</si>
  <si>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</si>
  <si>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</si>
  <si>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</si>
  <si>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東成瀬村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</si>
  <si>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</si>
  <si>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</si>
  <si>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</si>
  <si>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</si>
  <si>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</si>
  <si>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</si>
  <si>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</si>
  <si>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</si>
  <si>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</si>
  <si>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</si>
  <si>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</si>
  <si>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</si>
  <si>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</si>
  <si>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</si>
  <si>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</si>
  <si>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</si>
  <si>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</si>
  <si>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</si>
  <si>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</si>
  <si>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</si>
  <si>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</si>
  <si>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</si>
  <si>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</si>
  <si>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</si>
  <si>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</si>
  <si>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</si>
  <si>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</si>
  <si>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</si>
  <si>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</si>
  <si>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</si>
  <si>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</si>
  <si>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</si>
  <si>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</si>
  <si>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</si>
  <si>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</si>
  <si>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</si>
  <si>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</si>
  <si>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</si>
  <si>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</si>
  <si>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</si>
  <si>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</si>
  <si>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</si>
  <si>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</si>
  <si>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</si>
  <si>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</si>
  <si>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</si>
  <si>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</si>
  <si>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</si>
  <si>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</si>
  <si>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</si>
  <si>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</si>
  <si>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</si>
  <si>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</si>
  <si>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</si>
  <si>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</si>
  <si>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</si>
  <si>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</si>
  <si>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</si>
  <si>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</si>
  <si>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</si>
  <si>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</si>
  <si>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</si>
  <si>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</si>
  <si>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</si>
  <si>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</si>
  <si>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</si>
  <si>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</si>
  <si>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</si>
  <si>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</si>
  <si>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</si>
  <si>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</si>
  <si>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</si>
  <si>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</si>
  <si>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</si>
  <si>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</si>
  <si>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</si>
  <si>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</si>
  <si>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</si>
  <si>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</si>
  <si>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</si>
  <si>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</si>
  <si>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</si>
  <si>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</si>
  <si>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</si>
  <si>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</si>
  <si>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</si>
  <si>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</si>
  <si>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</si>
  <si>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</si>
  <si>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</si>
  <si>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</si>
  <si>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</si>
  <si>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</si>
  <si>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</si>
  <si>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</si>
  <si>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</si>
  <si>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</si>
  <si>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</si>
  <si>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</si>
  <si>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</si>
  <si>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</si>
  <si>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</si>
  <si>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</si>
  <si>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</si>
  <si>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</si>
  <si>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</si>
  <si>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</si>
  <si>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</si>
  <si>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秋田県東成瀬村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</si>
  <si>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</si>
  <si>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</si>
  <si>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</si>
  <si>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</si>
  <si>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</si>
  <si>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</si>
  <si>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</si>
  <si>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</si>
  <si>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</si>
  <si>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</si>
  <si>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</si>
  <si>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</si>
  <si>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</si>
  <si>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</si>
  <si>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</si>
  <si>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</si>
  <si>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</si>
  <si>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</si>
  <si>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</si>
  <si>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</si>
  <si>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</si>
  <si>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</si>
  <si>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</si>
  <si>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</si>
  <si>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</si>
  <si>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</si>
  <si>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</si>
  <si>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</si>
  <si>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</si>
  <si>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</si>
  <si>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</si>
  <si>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</si>
  <si>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</si>
  <si>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</si>
  <si>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</si>
  <si>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</si>
  <si>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</si>
  <si>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</si>
  <si>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</si>
  <si>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</si>
  <si>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</si>
  <si>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</si>
  <si>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</si>
  <si>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</si>
  <si>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</si>
  <si>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</si>
  <si>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</si>
  <si>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</si>
  <si>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</si>
  <si>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</si>
  <si>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</si>
  <si>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</si>
  <si>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</si>
  <si>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</si>
  <si>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</si>
  <si>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</si>
  <si>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</si>
  <si>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</si>
  <si>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</si>
  <si>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</si>
  <si>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</si>
  <si>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</si>
  <si>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</si>
  <si>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</si>
  <si>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</si>
  <si>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</si>
  <si>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</si>
  <si>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</si>
  <si>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</si>
  <si>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</si>
  <si>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</si>
  <si>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</si>
  <si>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</si>
  <si>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</si>
  <si>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</si>
  <si>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</si>
  <si>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</si>
  <si>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</si>
  <si>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</si>
  <si>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</si>
  <si>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</si>
  <si>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</si>
  <si>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</si>
  <si>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</si>
  <si>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</si>
  <si>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</si>
  <si>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</si>
  <si>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</si>
  <si>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</si>
  <si>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</si>
  <si>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</si>
  <si>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</si>
  <si>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</si>
  <si>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</si>
  <si>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</si>
  <si>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</si>
  <si>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</si>
  <si>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</si>
  <si>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</si>
  <si>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</si>
  <si>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</si>
  <si>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</si>
  <si>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</si>
  <si>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</si>
  <si>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</si>
  <si>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</si>
  <si>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</si>
  <si>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</si>
  <si>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</si>
  <si>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</si>
  <si>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</si>
  <si>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</si>
  <si>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</si>
  <si>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</si>
  <si>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</si>
  <si>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</si>
  <si>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</si>
  <si>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</si>
  <si>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</si>
  <si>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</si>
  <si>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</si>
  <si>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</si>
  <si>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</si>
  <si>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</si>
  <si>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</si>
  <si>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</si>
  <si>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</si>
  <si>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</si>
  <si>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</si>
  <si>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</si>
  <si>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</si>
  <si>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</si>
  <si>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</si>
  <si>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</si>
  <si>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</si>
  <si>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</si>
  <si>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</si>
  <si>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</si>
  <si>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</si>
  <si>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</si>
  <si>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</si>
  <si>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</si>
  <si>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</si>
  <si>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</si>
  <si>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</si>
  <si>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</si>
  <si>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</si>
  <si>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</si>
  <si>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</si>
  <si>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</si>
  <si>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秋田県東成瀬村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</si>
  <si>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</si>
  <si>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</si>
  <si>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</si>
  <si>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</si>
  <si>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</si>
  <si>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</si>
  <si>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</si>
  <si>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</si>
  <si>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</si>
  <si>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</si>
  <si>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</si>
  <si>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</si>
  <si>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</si>
  <si>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</si>
  <si>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</si>
  <si>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</si>
  <si>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</si>
  <si>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</si>
  <si>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</si>
  <si>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</si>
  <si>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</si>
  <si>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</si>
  <si>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</si>
  <si>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</si>
  <si>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</si>
  <si>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</si>
  <si>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</si>
  <si>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</si>
  <si>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</si>
  <si>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</si>
  <si>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</si>
  <si>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</si>
  <si>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</si>
  <si>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</si>
  <si>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</si>
  <si>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後期高齢者医療特別会計</t>
    <phoneticPr fontId="5"/>
  </si>
  <si>
    <t>介護保険特別会計（保険事業勘定）</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</si>
  <si>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</si>
  <si>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</si>
  <si>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</si>
  <si>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</si>
  <si>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</si>
  <si>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</si>
  <si>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</si>
  <si>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</si>
  <si>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</si>
  <si>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</si>
  <si>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</si>
  <si>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</si>
  <si>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</si>
  <si>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</si>
  <si>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</si>
  <si>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</si>
  <si>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</si>
  <si>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</si>
  <si>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</si>
  <si>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</si>
  <si>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</si>
  <si>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</si>
  <si>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</si>
  <si>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</si>
  <si>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</si>
  <si>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</si>
  <si>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</si>
  <si>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</si>
  <si>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</si>
  <si>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</si>
  <si>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</si>
  <si>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</si>
  <si>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</si>
  <si>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</si>
  <si>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</si>
  <si>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</si>
  <si>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</si>
  <si>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</si>
  <si>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</si>
  <si>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</si>
  <si>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</si>
  <si>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</si>
  <si>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</si>
  <si>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</si>
  <si>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</si>
  <si>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</si>
  <si>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</si>
  <si>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</si>
  <si>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</si>
  <si>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</si>
  <si>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</si>
  <si>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</si>
  <si>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</si>
  <si>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</si>
  <si>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</si>
  <si>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</si>
  <si>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</si>
  <si>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</si>
  <si>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</si>
  <si>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</si>
  <si>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</si>
  <si>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</si>
  <si>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</si>
  <si>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</si>
  <si>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</si>
  <si>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</si>
  <si>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</si>
  <si>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</si>
  <si>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</si>
  <si>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</si>
  <si>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</si>
  <si>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</si>
  <si>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</si>
  <si>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</si>
  <si>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</si>
  <si>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</si>
  <si>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</si>
  <si>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</si>
  <si>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</si>
  <si>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</si>
  <si>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</si>
  <si>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</si>
  <si>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</si>
  <si>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</si>
  <si>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</si>
  <si>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</si>
  <si>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</si>
  <si>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</si>
  <si>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</si>
  <si>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</si>
  <si>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</si>
  <si>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</si>
  <si>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</si>
  <si>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</si>
  <si>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</si>
  <si>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</si>
  <si>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</si>
  <si>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</si>
  <si>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</si>
  <si>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</si>
  <si>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</si>
  <si>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</si>
  <si>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</si>
  <si>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</si>
  <si>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</si>
  <si>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</si>
  <si>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</si>
  <si>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</si>
  <si>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</si>
  <si>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</si>
  <si>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</si>
  <si>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</si>
  <si>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</si>
  <si>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</si>
  <si>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</si>
  <si>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</si>
  <si>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</si>
  <si>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</si>
  <si>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</si>
  <si>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</si>
  <si>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</si>
  <si>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</si>
  <si>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</si>
  <si>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</si>
  <si>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</si>
  <si>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</si>
  <si>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</si>
  <si>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</si>
  <si>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</si>
  <si>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</si>
  <si>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</si>
  <si>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</si>
  <si>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</si>
  <si>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</si>
  <si>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</si>
  <si>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</si>
  <si>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</si>
  <si>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</si>
  <si>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4.05</t>
  </si>
  <si>
    <t>一般会計</t>
  </si>
  <si>
    <t>介護保険特別会計（保険事業勘定）</t>
  </si>
  <si>
    <t>簡易水道事業会計</t>
  </si>
  <si>
    <t>国民健康保険特別会計（直営診療施設勘定）</t>
  </si>
  <si>
    <t>国民健康保険特別会計（事業勘定）</t>
  </si>
  <si>
    <t>後期高齢者医療特別会計</t>
  </si>
  <si>
    <t>下水道事業会計</t>
  </si>
  <si>
    <t>その他会計（赤字）</t>
  </si>
  <si>
    <t>その他会計（黒字）</t>
  </si>
  <si>
    <t>R02</t>
    <phoneticPr fontId="5"/>
  </si>
  <si>
    <t>R03</t>
    <phoneticPr fontId="5"/>
  </si>
  <si>
    <t>R04</t>
    <phoneticPr fontId="5"/>
  </si>
  <si>
    <t>R05</t>
    <phoneticPr fontId="5"/>
  </si>
  <si>
    <t>R06</t>
    <phoneticPr fontId="5"/>
  </si>
  <si>
    <t>秋田栗駒リゾート</t>
    <rPh sb="0" eb="2">
      <t>アキタ</t>
    </rPh>
    <rPh sb="2" eb="4">
      <t>クリコマ</t>
    </rPh>
    <phoneticPr fontId="10"/>
  </si>
  <si>
    <t>栗駒開発</t>
    <rPh sb="0" eb="2">
      <t>クリコマ</t>
    </rPh>
    <rPh sb="2" eb="4">
      <t>カイハツ</t>
    </rPh>
    <phoneticPr fontId="10"/>
  </si>
  <si>
    <t>栗駒ハイランド</t>
    <rPh sb="0" eb="2">
      <t>クリコマ</t>
    </rPh>
    <phoneticPr fontId="10"/>
  </si>
  <si>
    <t>○</t>
    <phoneticPr fontId="2"/>
  </si>
  <si>
    <t>地域福祉基金</t>
    <rPh sb="0" eb="2">
      <t>チイキ</t>
    </rPh>
    <rPh sb="2" eb="4">
      <t>フクシ</t>
    </rPh>
    <rPh sb="4" eb="6">
      <t>キキン</t>
    </rPh>
    <phoneticPr fontId="5"/>
  </si>
  <si>
    <t>さわやかなるせ仙人の郷基金</t>
    <rPh sb="7" eb="9">
      <t>センニン</t>
    </rPh>
    <rPh sb="10" eb="11">
      <t>サト</t>
    </rPh>
    <rPh sb="11" eb="13">
      <t>キキン</t>
    </rPh>
    <phoneticPr fontId="5"/>
  </si>
  <si>
    <t>公共施設等総合管理基金</t>
    <rPh sb="0" eb="2">
      <t>コウキョウ</t>
    </rPh>
    <rPh sb="2" eb="4">
      <t>シセツ</t>
    </rPh>
    <rPh sb="4" eb="5">
      <t>トウ</t>
    </rPh>
    <rPh sb="5" eb="7">
      <t>ソウゴウ</t>
    </rPh>
    <rPh sb="7" eb="9">
      <t>カンリ</t>
    </rPh>
    <rPh sb="9" eb="11">
      <t>キキン</t>
    </rPh>
    <phoneticPr fontId="5"/>
  </si>
  <si>
    <t>森林環境譲与税基金</t>
    <rPh sb="0" eb="2">
      <t>シンリン</t>
    </rPh>
    <rPh sb="2" eb="4">
      <t>カンキョウ</t>
    </rPh>
    <rPh sb="4" eb="6">
      <t>ジョウヨ</t>
    </rPh>
    <rPh sb="6" eb="7">
      <t>ゼイ</t>
    </rPh>
    <rPh sb="7" eb="9">
      <t>キキン</t>
    </rPh>
    <phoneticPr fontId="5"/>
  </si>
  <si>
    <t>電源立地地域対策交付金事業基金</t>
    <rPh sb="0" eb="2">
      <t>デンゲン</t>
    </rPh>
    <rPh sb="2" eb="4">
      <t>リッチ</t>
    </rPh>
    <rPh sb="4" eb="6">
      <t>チイキ</t>
    </rPh>
    <rPh sb="6" eb="8">
      <t>タイサク</t>
    </rPh>
    <rPh sb="8" eb="11">
      <t>コウフキン</t>
    </rPh>
    <rPh sb="11" eb="13">
      <t>ジギョウ</t>
    </rPh>
    <rPh sb="13" eb="15">
      <t>キキン</t>
    </rPh>
    <phoneticPr fontId="5"/>
  </si>
  <si>
    <t>-</t>
    <phoneticPr fontId="2"/>
  </si>
  <si>
    <t>湯沢雄勝広域市町村圏組合（一般会計）</t>
    <rPh sb="0" eb="2">
      <t>ユザワ</t>
    </rPh>
    <rPh sb="2" eb="4">
      <t>オガチ</t>
    </rPh>
    <rPh sb="4" eb="6">
      <t>コウイキ</t>
    </rPh>
    <rPh sb="6" eb="9">
      <t>シチョウソン</t>
    </rPh>
    <rPh sb="9" eb="10">
      <t>ケン</t>
    </rPh>
    <rPh sb="10" eb="12">
      <t>クミア</t>
    </rPh>
    <rPh sb="13" eb="15">
      <t>イッパン</t>
    </rPh>
    <rPh sb="15" eb="17">
      <t>カイケイ</t>
    </rPh>
    <phoneticPr fontId="2"/>
  </si>
  <si>
    <t>湯沢雄勝広域市町村圏組合（湯沢雄勝ふるさと市町村圏基金特別会計）</t>
    <rPh sb="0" eb="2">
      <t>ユザワ</t>
    </rPh>
    <rPh sb="2" eb="4">
      <t>オガチ</t>
    </rPh>
    <rPh sb="4" eb="6">
      <t>コウイキ</t>
    </rPh>
    <rPh sb="6" eb="9">
      <t>シチョウソン</t>
    </rPh>
    <rPh sb="9" eb="10">
      <t>ケン</t>
    </rPh>
    <rPh sb="10" eb="12">
      <t>クミア</t>
    </rPh>
    <rPh sb="13" eb="15">
      <t>ユザワ</t>
    </rPh>
    <rPh sb="15" eb="17">
      <t>オガチ</t>
    </rPh>
    <rPh sb="21" eb="24">
      <t>シチョウソン</t>
    </rPh>
    <rPh sb="24" eb="25">
      <t>ケン</t>
    </rPh>
    <rPh sb="25" eb="27">
      <t>キキン</t>
    </rPh>
    <rPh sb="27" eb="29">
      <t>トクベツ</t>
    </rPh>
    <rPh sb="29" eb="31">
      <t>カイケイ</t>
    </rPh>
    <phoneticPr fontId="2"/>
  </si>
  <si>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
  </si>
  <si>
    <t>秋田県市町村総合事務組合（交通災害共済特別会計）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トクベツ</t>
    </rPh>
    <rPh sb="21" eb="23">
      <t>カイケイ</t>
    </rPh>
    <phoneticPr fontId="2"/>
  </si>
  <si>
    <t>秋田県市町村会館管理組合（一般会計）</t>
    <rPh sb="0" eb="3">
      <t>アキタケン</t>
    </rPh>
    <rPh sb="3" eb="6">
      <t>シチョウソン</t>
    </rPh>
    <rPh sb="6" eb="8">
      <t>カイカン</t>
    </rPh>
    <rPh sb="8" eb="10">
      <t>カンリ</t>
    </rPh>
    <rPh sb="10" eb="12">
      <t>クミア</t>
    </rPh>
    <rPh sb="13" eb="15">
      <t>イッパン</t>
    </rPh>
    <rPh sb="15" eb="17">
      <t>カイケイ</t>
    </rPh>
    <phoneticPr fontId="2"/>
  </si>
  <si>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
  </si>
  <si>
    <t>秋田県後期高齢者医療広域連合（後期高齢医療特別会計）</t>
    <rPh sb="0" eb="3">
      <t>アキタケン</t>
    </rPh>
    <rPh sb="3" eb="5">
      <t>コウキ</t>
    </rPh>
    <rPh sb="5" eb="8">
      <t>コウレイシャ</t>
    </rPh>
    <rPh sb="8" eb="10">
      <t>イリョウ</t>
    </rPh>
    <rPh sb="10" eb="12">
      <t>コウイキ</t>
    </rPh>
    <rPh sb="12" eb="14">
      <t>レンゴウ</t>
    </rPh>
    <rPh sb="15" eb="17">
      <t>コウキ</t>
    </rPh>
    <rPh sb="17" eb="19">
      <t>コウレイ</t>
    </rPh>
    <rPh sb="19" eb="21">
      <t>イリョウ</t>
    </rPh>
    <rPh sb="21" eb="23">
      <t>トクベツ</t>
    </rPh>
    <rPh sb="23" eb="25">
      <t>カイケイ</t>
    </rPh>
    <phoneticPr fontId="2"/>
  </si>
  <si>
    <t>秋田県町村電算システム共同事業組合</t>
    <rPh sb="0" eb="3">
      <t>アキタケン</t>
    </rPh>
    <rPh sb="3" eb="5">
      <t>チョウソン</t>
    </rPh>
    <rPh sb="5" eb="7">
      <t>デンサン</t>
    </rPh>
    <rPh sb="11" eb="15">
      <t>キョウドウジギョウ</t>
    </rPh>
    <rPh sb="15" eb="17">
      <t>クミアイ</t>
    </rPh>
    <phoneticPr fontId="2"/>
  </si>
  <si>
    <t>-</t>
    <phoneticPr fontId="2"/>
  </si>
  <si>
    <t xml:space="preserve">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</si>
  <si>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</si>
  <si>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</si>
  <si>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</si>
  <si>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</si>
  <si>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</si>
  <si>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</si>
  <si>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</si>
  <si>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</si>
  <si>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11.5％、将来負担比率は前年度と変更なしの0.0％となっている。実質公債費比率減少の最たる要因は、これまでに発行した地方債の元利償還金の減少である。平成２２年度に完了した統合保育所の整備など大型事業に充当した過疎対策事業債の償還が令和４年度で完了したことにより元利償還金が減少し、また令和５年度を含め過去の繰上償還の実施により元利償還金そのものも減少したため、実質公債費比率については前年から2.2ポイントの減となった。将来負担比率についても繰上償還の実施による地方債残高の減が影響し前年を下回っている。しかしながら、インフラ施設を中心に有形固定資産の減価償却率が上昇してきており、将来の更新経費の確保と計画的な更新が不可欠となっている。
　こうした状況から今後も繰上償還を実施しつつ、地方債残高減少を中心とした実質公債費比率と将来負担比率の減少に努めたい。</t>
    <rPh sb="95" eb="100">
      <t>トウゴウホイクショ</t>
    </rPh>
    <rPh sb="146" eb="148">
      <t>ゲンショウ</t>
    </rPh>
    <phoneticPr fontId="5"/>
  </si>
  <si>
    <t>実質公債費比率</t>
    <phoneticPr fontId="5"/>
  </si>
  <si>
    <t>　将来負担比率は減少傾向、有形固定資産減価償却率は増加傾向にあり、将来負担比率は前年度と変更なしの0.0％、有形固定資産減価償却率は前年度から1.4ポイント増加している。
将来負担比率は、地方債残高のピーク終了や繰上償還の実施による地方債残高そのものが減少し、また将来負担額から差し引く財政調整基金等の充当可能財源が増加したことによる分子の減少の増により、比率が改善した。
　有形固定資産減価償却率の増加は、昨年同様各施設の老朽化が進んでいるためである。
　令和７年度以降もこの傾向は続くと見込まれることから、財源を有効に活用しながら各公共施設の維持管理に努め、有形固定資産減価償却率の減少に努める。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</si>
</sst>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9576BE3-B391-42A9-A653-DD46499AD5E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22F2-434D-9529-61A8067778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143916</c:v>
                </c:pt>
                <c:pt idx="1">
                  <c:v>159305</c:v>
                </c:pt>
                <c:pt idx="2">
                  <c:v>219597</c:v>
                </c:pt>
                <c:pt idx="3">
                  <c:v>239227</c:v>
                </c:pt>
                <c:pt idx="4">
                  <c:v>227554</c:v>
                </c:pt>
              </c:numCache>
            </c:numRef>
          </c:val>
          <c:smooth val="0"/>
          <c:extLst>
            <c:ext xmlns:c16="http://schemas.microsoft.com/office/drawing/2014/chart" uri="{C3380CC4-5D6E-409C-BE32-E72D297353CC}">
              <c16:uniqueId val="{00000001-22F2-434D-9529-61A8067778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0.55000000000000004</c:v>
                </c:pt>
                <c:pt idx="1">
                  <c:v>2.68</c:v>
                </c:pt>
                <c:pt idx="2">
                  <c:v>3.36</c:v>
                </c:pt>
                <c:pt idx="3">
                  <c:v>3.71</c:v>
                </c:pt>
                <c:pt idx="4">
                  <c:v>3.67</c:v>
                </c:pt>
              </c:numCache>
            </c:numRef>
          </c:val>
          <c:extLst>
            <c:ext xmlns:c16="http://schemas.microsoft.com/office/drawing/2014/chart" uri="{C3380CC4-5D6E-409C-BE32-E72D297353CC}">
              <c16:uniqueId val="{00000000-6DFB-4AB6-A9FD-A3BCDC3E235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55.02</c:v>
                </c:pt>
                <c:pt idx="1">
                  <c:v>58.16</c:v>
                </c:pt>
                <c:pt idx="2">
                  <c:v>72.8</c:v>
                </c:pt>
                <c:pt idx="3">
                  <c:v>81.209999999999994</c:v>
                </c:pt>
                <c:pt idx="4">
                  <c:v>90.33</c:v>
                </c:pt>
              </c:numCache>
            </c:numRef>
          </c:val>
          <c:extLst>
            <c:ext xmlns:c16="http://schemas.microsoft.com/office/drawing/2014/chart" uri="{C3380CC4-5D6E-409C-BE32-E72D297353CC}">
              <c16:uniqueId val="{00000001-6DFB-4AB6-A9FD-A3BCDC3E235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-4.05</c:v>
                </c:pt>
                <c:pt idx="1">
                  <c:v>16.899999999999999</c:v>
                </c:pt>
                <c:pt idx="2">
                  <c:v>16.18</c:v>
                </c:pt>
                <c:pt idx="3">
                  <c:v>13.1</c:v>
                </c:pt>
                <c:pt idx="4">
                  <c:v>10.15</c:v>
                </c:pt>
              </c:numCache>
            </c:numRef>
          </c:val>
          <c:smooth val="0"/>
          <c:extLst>
            <c:ext xmlns:c16="http://schemas.microsoft.com/office/drawing/2014/chart" uri="{C3380CC4-5D6E-409C-BE32-E72D297353CC}">
              <c16:uniqueId val="{00000002-6DFB-4AB6-A9FD-A3BCDC3E235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0.11</c:v>
                </c:pt>
                <c:pt idx="4">
                  <c:v>#N/A</c:v>
                </c:pt>
                <c:pt idx="5">
                  <c:v>0.11</c:v>
                </c:pt>
                <c:pt idx="6">
                  <c:v>#N/A</c:v>
                </c:pt>
                <c:pt idx="7">
                  <c:v>1.85</c:v>
                </c:pt>
                <c:pt idx="8">
                  <c:v>0</c:v>
                </c:pt>
                <c:pt idx="9">
                  <c:v>0</c:v>
                </c:pt>
              </c:numCache>
            </c:numRef>
          </c:val>
          <c:extLst>
            <c:ext xmlns:c16="http://schemas.microsoft.com/office/drawing/2014/chart" uri="{C3380CC4-5D6E-409C-BE32-E72D297353CC}">
              <c16:uniqueId val="{00000000-8D58-4953-9FC5-F0AEF5927F4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58-4953-9FC5-F0AEF5927F4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58-4953-9FC5-F0AEF5927F48}"/>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3-8D58-4953-9FC5-F0AEF5927F4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7.0000000000000007E-2</c:v>
                </c:pt>
                <c:pt idx="4">
                  <c:v>#N/A</c:v>
                </c:pt>
                <c:pt idx="5">
                  <c:v>7.0000000000000007E-2</c:v>
                </c:pt>
                <c:pt idx="6">
                  <c:v>#N/A</c:v>
                </c:pt>
                <c:pt idx="7">
                  <c:v>7.0000000000000007E-2</c:v>
                </c:pt>
                <c:pt idx="8">
                  <c:v>#N/A</c:v>
                </c:pt>
                <c:pt idx="9">
                  <c:v>0.12</c:v>
                </c:pt>
              </c:numCache>
            </c:numRef>
          </c:val>
          <c:extLst>
            <c:ext xmlns:c16="http://schemas.microsoft.com/office/drawing/2014/chart" uri="{C3380CC4-5D6E-409C-BE32-E72D297353CC}">
              <c16:uniqueId val="{00000004-8D58-4953-9FC5-F0AEF5927F48}"/>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0.33</c:v>
                </c:pt>
                <c:pt idx="4">
                  <c:v>#N/A</c:v>
                </c:pt>
                <c:pt idx="5">
                  <c:v>0.03</c:v>
                </c:pt>
                <c:pt idx="6">
                  <c:v>#N/A</c:v>
                </c:pt>
                <c:pt idx="7">
                  <c:v>0.03</c:v>
                </c:pt>
                <c:pt idx="8">
                  <c:v>#N/A</c:v>
                </c:pt>
                <c:pt idx="9">
                  <c:v>0.12</c:v>
                </c:pt>
              </c:numCache>
            </c:numRef>
          </c:val>
          <c:extLst>
            <c:ext xmlns:c16="http://schemas.microsoft.com/office/drawing/2014/chart" uri="{C3380CC4-5D6E-409C-BE32-E72D297353CC}">
              <c16:uniqueId val="{00000005-8D58-4953-9FC5-F0AEF5927F48}"/>
            </c:ext>
          </c:extLst>
        </c:ser>
        <c:ser>
          <c:idx val="6"/>
          <c:order val="6"/>
          <c:tx>
            <c:strRef>
              <c:f>データシート!$A$33</c:f>
              <c:strCache>
                <c:ptCount val="1"/>
                <c:pt idx="0">
                  <c:v>国民健康保険特別会計（直営診療施設勘定）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0.27</c:v>
                </c:pt>
                <c:pt idx="2">
                  <c:v>#N/A</c:v>
                </c:pt>
                <c:pt idx="3">
                  <c:v>0.23</c:v>
                </c:pt>
                <c:pt idx="4">
                  <c:v>#N/A</c:v>
                </c:pt>
                <c:pt idx="5">
                  <c:v>0.28000000000000003</c:v>
                </c:pt>
                <c:pt idx="6">
                  <c:v>#N/A</c:v>
                </c:pt>
                <c:pt idx="7">
                  <c:v>0.28000000000000003</c:v>
                </c:pt>
                <c:pt idx="8">
                  <c:v>#N/A</c:v>
                </c:pt>
                <c:pt idx="9">
                  <c:v>0.28000000000000003</c:v>
                </c:pt>
              </c:numCache>
            </c:numRef>
          </c:val>
          <c:extLst>
            <c:ext xmlns:c16="http://schemas.microsoft.com/office/drawing/2014/chart" uri="{C3380CC4-5D6E-409C-BE32-E72D297353CC}">
              <c16:uniqueId val="{00000006-8D58-4953-9FC5-F0AEF5927F48}"/>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1.0900000000000001</c:v>
                </c:pt>
              </c:numCache>
            </c:numRef>
          </c:val>
          <c:extLst>
            <c:ext xmlns:c16="http://schemas.microsoft.com/office/drawing/2014/chart" uri="{C3380CC4-5D6E-409C-BE32-E72D297353CC}">
              <c16:uniqueId val="{00000007-8D58-4953-9FC5-F0AEF5927F48}"/>
            </c:ext>
          </c:extLst>
        </c:ser>
        <c:ser>
          <c:idx val="8"/>
          <c:order val="8"/>
          <c:tx>
            <c:strRef>
              <c:f>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0.38</c:v>
                </c:pt>
                <c:pt idx="2">
                  <c:v>#N/A</c:v>
                </c:pt>
                <c:pt idx="3">
                  <c:v>0.92</c:v>
                </c:pt>
                <c:pt idx="4">
                  <c:v>#N/A</c:v>
                </c:pt>
                <c:pt idx="5">
                  <c:v>0.01</c:v>
                </c:pt>
                <c:pt idx="6">
                  <c:v>#N/A</c:v>
                </c:pt>
                <c:pt idx="7">
                  <c:v>7.0000000000000007E-2</c:v>
                </c:pt>
                <c:pt idx="8">
                  <c:v>#N/A</c:v>
                </c:pt>
                <c:pt idx="9">
                  <c:v>1.21</c:v>
                </c:pt>
              </c:numCache>
            </c:numRef>
          </c:val>
          <c:extLst>
            <c:ext xmlns:c16="http://schemas.microsoft.com/office/drawing/2014/chart" uri="{C3380CC4-5D6E-409C-BE32-E72D297353CC}">
              <c16:uniqueId val="{00000008-8D58-4953-9FC5-F0AEF5927F4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0.54</c:v>
                </c:pt>
                <c:pt idx="2">
                  <c:v>#N/A</c:v>
                </c:pt>
                <c:pt idx="3">
                  <c:v>2.67</c:v>
                </c:pt>
                <c:pt idx="4">
                  <c:v>#N/A</c:v>
                </c:pt>
                <c:pt idx="5">
                  <c:v>3.35</c:v>
                </c:pt>
                <c:pt idx="6">
                  <c:v>#N/A</c:v>
                </c:pt>
                <c:pt idx="7">
                  <c:v>3.7</c:v>
                </c:pt>
                <c:pt idx="8">
                  <c:v>#N/A</c:v>
                </c:pt>
                <c:pt idx="9">
                  <c:v>3.67</c:v>
                </c:pt>
              </c:numCache>
            </c:numRef>
          </c:val>
          <c:extLst>
            <c:ext xmlns:c16="http://schemas.microsoft.com/office/drawing/2014/chart" uri="{C3380CC4-5D6E-409C-BE32-E72D297353CC}">
              <c16:uniqueId val="{00000009-8D58-4953-9FC5-F0AEF5927F4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614</c:v>
                </c:pt>
                <c:pt idx="5">
                  <c:v>644</c:v>
                </c:pt>
                <c:pt idx="8">
                  <c:v>587</c:v>
                </c:pt>
                <c:pt idx="11">
                  <c:v>545</c:v>
                </c:pt>
                <c:pt idx="14">
                  <c:v>506</c:v>
                </c:pt>
              </c:numCache>
            </c:numRef>
          </c:val>
          <c:extLst>
            <c:ext xmlns:c16="http://schemas.microsoft.com/office/drawing/2014/chart" uri="{C3380CC4-5D6E-409C-BE32-E72D297353CC}">
              <c16:uniqueId val="{00000000-D32F-4FE6-AC4C-93EC0FB944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32F-4FE6-AC4C-93EC0FB944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1</c:v>
                </c:pt>
                <c:pt idx="9">
                  <c:v>2</c:v>
                </c:pt>
                <c:pt idx="12">
                  <c:v>3</c:v>
                </c:pt>
              </c:numCache>
            </c:numRef>
          </c:val>
          <c:extLst>
            <c:ext xmlns:c16="http://schemas.microsoft.com/office/drawing/2014/chart" uri="{C3380CC4-5D6E-409C-BE32-E72D297353CC}">
              <c16:uniqueId val="{00000002-D32F-4FE6-AC4C-93EC0FB944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11</c:v>
                </c:pt>
                <c:pt idx="6">
                  <c:v>9</c:v>
                </c:pt>
                <c:pt idx="9">
                  <c:v>6</c:v>
                </c:pt>
                <c:pt idx="12">
                  <c:v>6</c:v>
                </c:pt>
              </c:numCache>
            </c:numRef>
          </c:val>
          <c:extLst>
            <c:ext xmlns:c16="http://schemas.microsoft.com/office/drawing/2014/chart" uri="{C3380CC4-5D6E-409C-BE32-E72D297353CC}">
              <c16:uniqueId val="{00000003-D32F-4FE6-AC4C-93EC0FB944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131</c:v>
                </c:pt>
                <c:pt idx="3">
                  <c:v>135</c:v>
                </c:pt>
                <c:pt idx="6">
                  <c:v>158</c:v>
                </c:pt>
                <c:pt idx="9">
                  <c:v>144</c:v>
                </c:pt>
                <c:pt idx="12">
                  <c:v>132</c:v>
                </c:pt>
              </c:numCache>
            </c:numRef>
          </c:val>
          <c:extLst>
            <c:ext xmlns:c16="http://schemas.microsoft.com/office/drawing/2014/chart" uri="{C3380CC4-5D6E-409C-BE32-E72D297353CC}">
              <c16:uniqueId val="{00000004-D32F-4FE6-AC4C-93EC0FB944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32F-4FE6-AC4C-93EC0FB944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32F-4FE6-AC4C-93EC0FB944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742</c:v>
                </c:pt>
                <c:pt idx="3">
                  <c:v>755</c:v>
                </c:pt>
                <c:pt idx="6">
                  <c:v>659</c:v>
                </c:pt>
                <c:pt idx="9">
                  <c:v>592</c:v>
                </c:pt>
                <c:pt idx="12">
                  <c:v>513</c:v>
                </c:pt>
              </c:numCache>
            </c:numRef>
          </c:val>
          <c:extLst>
            <c:ext xmlns:c16="http://schemas.microsoft.com/office/drawing/2014/chart" uri="{C3380CC4-5D6E-409C-BE32-E72D297353CC}">
              <c16:uniqueId val="{00000007-D32F-4FE6-AC4C-93EC0FB9442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268</c:v>
                </c:pt>
                <c:pt idx="2">
                  <c:v>#N/A</c:v>
                </c:pt>
                <c:pt idx="3">
                  <c:v>#N/A</c:v>
                </c:pt>
                <c:pt idx="4">
                  <c:v>257</c:v>
                </c:pt>
                <c:pt idx="5">
                  <c:v>#N/A</c:v>
                </c:pt>
                <c:pt idx="6">
                  <c:v>#N/A</c:v>
                </c:pt>
                <c:pt idx="7">
                  <c:v>240</c:v>
                </c:pt>
                <c:pt idx="8">
                  <c:v>#N/A</c:v>
                </c:pt>
                <c:pt idx="9">
                  <c:v>#N/A</c:v>
                </c:pt>
                <c:pt idx="10">
                  <c:v>199</c:v>
                </c:pt>
                <c:pt idx="11">
                  <c:v>#N/A</c:v>
                </c:pt>
                <c:pt idx="12">
                  <c:v>#N/A</c:v>
                </c:pt>
                <c:pt idx="13">
                  <c:v>148</c:v>
                </c:pt>
                <c:pt idx="14">
                  <c:v>#N/A</c:v>
                </c:pt>
              </c:numCache>
            </c:numRef>
          </c:val>
          <c:smooth val="0"/>
          <c:extLst>
            <c:ext xmlns:c16="http://schemas.microsoft.com/office/drawing/2014/chart" uri="{C3380CC4-5D6E-409C-BE32-E72D297353CC}">
              <c16:uniqueId val="{00000008-D32F-4FE6-AC4C-93EC0FB9442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4782</c:v>
                </c:pt>
                <c:pt idx="5">
                  <c:v>4465</c:v>
                </c:pt>
                <c:pt idx="8">
                  <c:v>4224</c:v>
                </c:pt>
                <c:pt idx="11">
                  <c:v>4019</c:v>
                </c:pt>
                <c:pt idx="14">
                  <c:v>3790</c:v>
                </c:pt>
              </c:numCache>
            </c:numRef>
          </c:val>
          <c:extLst>
            <c:ext xmlns:c16="http://schemas.microsoft.com/office/drawing/2014/chart" uri="{C3380CC4-5D6E-409C-BE32-E72D297353CC}">
              <c16:uniqueId val="{00000000-A13F-4066-8B47-AEFF9C76A63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13F-4066-8B47-AEFF9C76A63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1544</c:v>
                </c:pt>
                <c:pt idx="5">
                  <c:v>1672</c:v>
                </c:pt>
                <c:pt idx="8">
                  <c:v>2001</c:v>
                </c:pt>
                <c:pt idx="11">
                  <c:v>2189</c:v>
                </c:pt>
                <c:pt idx="14">
                  <c:v>2437</c:v>
                </c:pt>
              </c:numCache>
            </c:numRef>
          </c:val>
          <c:extLst>
            <c:ext xmlns:c16="http://schemas.microsoft.com/office/drawing/2014/chart" uri="{C3380CC4-5D6E-409C-BE32-E72D297353CC}">
              <c16:uniqueId val="{00000002-A13F-4066-8B47-AEFF9C76A63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13F-4066-8B47-AEFF9C76A63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13F-4066-8B47-AEFF9C76A63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90</c:v>
                </c:pt>
                <c:pt idx="3">
                  <c:v>90</c:v>
                </c:pt>
                <c:pt idx="6">
                  <c:v>30</c:v>
                </c:pt>
                <c:pt idx="9">
                  <c:v>90</c:v>
                </c:pt>
                <c:pt idx="12">
                  <c:v>90</c:v>
                </c:pt>
              </c:numCache>
            </c:numRef>
          </c:val>
          <c:extLst>
            <c:ext xmlns:c16="http://schemas.microsoft.com/office/drawing/2014/chart" uri="{C3380CC4-5D6E-409C-BE32-E72D297353CC}">
              <c16:uniqueId val="{00000005-A13F-4066-8B47-AEFF9C76A63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313</c:v>
                </c:pt>
                <c:pt idx="3">
                  <c:v>274</c:v>
                </c:pt>
                <c:pt idx="6">
                  <c:v>296</c:v>
                </c:pt>
                <c:pt idx="9">
                  <c:v>295</c:v>
                </c:pt>
                <c:pt idx="12">
                  <c:v>326</c:v>
                </c:pt>
              </c:numCache>
            </c:numRef>
          </c:val>
          <c:extLst>
            <c:ext xmlns:c16="http://schemas.microsoft.com/office/drawing/2014/chart" uri="{C3380CC4-5D6E-409C-BE32-E72D297353CC}">
              <c16:uniqueId val="{00000006-A13F-4066-8B47-AEFF9C76A63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c:v>
                </c:pt>
                <c:pt idx="3">
                  <c:v>41</c:v>
                </c:pt>
                <c:pt idx="6">
                  <c:v>33</c:v>
                </c:pt>
                <c:pt idx="9">
                  <c:v>27</c:v>
                </c:pt>
                <c:pt idx="12">
                  <c:v>22</c:v>
                </c:pt>
              </c:numCache>
            </c:numRef>
          </c:val>
          <c:extLst>
            <c:ext xmlns:c16="http://schemas.microsoft.com/office/drawing/2014/chart" uri="{C3380CC4-5D6E-409C-BE32-E72D297353CC}">
              <c16:uniqueId val="{00000007-A13F-4066-8B47-AEFF9C76A63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1976</c:v>
                </c:pt>
                <c:pt idx="3">
                  <c:v>1981</c:v>
                </c:pt>
                <c:pt idx="6">
                  <c:v>2133</c:v>
                </c:pt>
                <c:pt idx="9">
                  <c:v>2127</c:v>
                </c:pt>
                <c:pt idx="12">
                  <c:v>2096</c:v>
                </c:pt>
              </c:numCache>
            </c:numRef>
          </c:val>
          <c:extLst>
            <c:ext xmlns:c16="http://schemas.microsoft.com/office/drawing/2014/chart" uri="{C3380CC4-5D6E-409C-BE32-E72D297353CC}">
              <c16:uniqueId val="{00000008-A13F-4066-8B47-AEFF9C76A63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13F-4066-8B47-AEFF9C76A63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4564</c:v>
                </c:pt>
                <c:pt idx="3">
                  <c:v>4043</c:v>
                </c:pt>
                <c:pt idx="6">
                  <c:v>3706</c:v>
                </c:pt>
                <c:pt idx="9">
                  <c:v>3408</c:v>
                </c:pt>
                <c:pt idx="12">
                  <c:v>3277</c:v>
                </c:pt>
              </c:numCache>
            </c:numRef>
          </c:val>
          <c:extLst>
            <c:ext xmlns:c16="http://schemas.microsoft.com/office/drawing/2014/chart" uri="{C3380CC4-5D6E-409C-BE32-E72D297353CC}">
              <c16:uniqueId val="{0000000A-A13F-4066-8B47-AEFF9C76A63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675</c:v>
                </c:pt>
                <c:pt idx="2">
                  <c:v>#N/A</c:v>
                </c:pt>
                <c:pt idx="3">
                  <c:v>#N/A</c:v>
                </c:pt>
                <c:pt idx="4">
                  <c:v>292</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13F-4066-8B47-AEFF9C76A63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1644</c:v>
                </c:pt>
                <c:pt idx="1">
                  <c:v>1816</c:v>
                </c:pt>
                <c:pt idx="2">
                  <c:v>2016</c:v>
                </c:pt>
              </c:numCache>
            </c:numRef>
          </c:val>
          <c:extLst>
            <c:ext xmlns:c16="http://schemas.microsoft.com/office/drawing/2014/chart" uri="{C3380CC4-5D6E-409C-BE32-E72D297353CC}">
              <c16:uniqueId val="{00000000-328B-43F5-B692-4E48B2EC14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c:v>
                </c:pt>
                <c:pt idx="1">
                  <c:v>57</c:v>
                </c:pt>
                <c:pt idx="2">
                  <c:v>67</c:v>
                </c:pt>
              </c:numCache>
            </c:numRef>
          </c:val>
          <c:extLst>
            <c:ext xmlns:c16="http://schemas.microsoft.com/office/drawing/2014/chart" uri="{C3380CC4-5D6E-409C-BE32-E72D297353CC}">
              <c16:uniqueId val="{00000001-328B-43F5-B692-4E48B2EC14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168</c:v>
                </c:pt>
                <c:pt idx="1">
                  <c:v>208</c:v>
                </c:pt>
                <c:pt idx="2">
                  <c:v>251</c:v>
                </c:pt>
              </c:numCache>
            </c:numRef>
          </c:val>
          <c:extLst>
            <c:ext xmlns:c16="http://schemas.microsoft.com/office/drawing/2014/chart" uri="{C3380CC4-5D6E-409C-BE32-E72D297353CC}">
              <c16:uniqueId val="{00000002-328B-43F5-B692-4E48B2EC14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{95567013-C2B8-45A8-932A-CCF0EA146A8C}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CFA-46E7-B640-DD65B4F784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{14879329-B74F-4E34-9274-FD5E4684EEE3}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FA-46E7-B640-DD65B4F784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{0A54EDB2-6B5F-451F-84D2-136EB283EC4C}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FA-46E7-B640-DD65B4F784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{36A11237-4080-4A23-A1EB-64FAD8026314}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FA-46E7-B640-DD65B4F784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{79AEA6A9-E1EC-42DC-90F2-6C2AB8ECB0F7}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FA-46E7-B640-DD65B4F7848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{66786439-02C3-4229-AF1A-C273610079D6}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CFA-46E7-B640-DD65B4F784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{00D25FF5-01AE-4D59-B253-E02D2174C00B}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CFA-46E7-B640-DD65B4F784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{FE7C5651-5D3C-4503-A9CF-B7F2280AB63D}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CFA-46E7-B640-DD65B4F784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{62DF91AA-6CE3-4FAC-814D-5FAD6D3407B1}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CFA-46E7-B640-DD65B4F784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70.7</c:v>
                </c:pt>
                <c:pt idx="8">
                  <c:v>72.3</c:v>
                </c:pt>
                <c:pt idx="16">
                  <c:v>73.3</c:v>
                </c:pt>
                <c:pt idx="24">
                  <c:v>74.599999999999994</c:v>
                </c:pt>
                <c:pt idx="32">
                  <c:v>76</c:v>
                </c:pt>
              </c:numCache>
            </c:numRef>
          </c:xVal>
          <c:yVal>
            <c:numRef>
              <c:f>公会計指標分析・財政指標組合せ分析表!$BP$51:$DC$51</c:f>
              <c:numCache>
                <c:formatCode>#,##0.0;"▲ "#,##0.0</c:formatCode>
                <c:ptCount val="40"/>
                <c:pt idx="0">
                  <c:v>46.6</c:v>
                </c:pt>
                <c:pt idx="8">
                  <c:v>17.3</c:v>
                </c:pt>
              </c:numCache>
            </c:numRef>
          </c:yVal>
          <c:smooth val="0"/>
          <c:extLst>
            <c:ext xmlns:c16="http://schemas.microsoft.com/office/drawing/2014/chart" uri="{C3380CC4-5D6E-409C-BE32-E72D297353CC}">
              <c16:uniqueId val="{00000009-FCFA-46E7-B640-DD65B4F784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2015750650234161E-2"/>
                  <c:y val="-4.511431505635206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{8C0FCAE7-6548-403B-8469-FB9617F48C99}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CFA-46E7-B640-DD65B4F784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{36F14A77-FB11-44F5-BC83-C478A3114080}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FA-46E7-B640-DD65B4F784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{AF20D3EF-2A4E-4534-8757-D2C6D1825F93}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FA-46E7-B640-DD65B4F784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{A3784B3C-940A-4838-8A2F-D3FC6D87C06A}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FA-46E7-B640-DD65B4F784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{B2D91346-2551-45E1-AD7D-543961626185}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FA-46E7-B640-DD65B4F7848C}"/>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{178A8545-FA3A-47AF-B820-E1682D89F936}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CFA-46E7-B640-DD65B4F7848C}"/>
                </c:ext>
              </c:extLst>
            </c:dLbl>
            <c:dLbl>
              <c:idx val="16"/>
              <c:layout>
                <c:manualLayout>
                  <c:x val="-1.8492831334020431E-2"/>
                  <c:y val="-8.43637691553783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{FFAF021F-7311-4B7E-B440-0B28023CCF52}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CFA-46E7-B640-DD65B4F784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{99F47C2E-7264-4BAE-BAAF-59516CCC7F42}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CFA-46E7-B640-DD65B4F784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{CE50F096-539D-4B04-812C-A8BAE2CBB261}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CFA-46E7-B640-DD65B4F784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CFA-46E7-B640-DD65B4F7848C}"/>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{46613C2B-DF7B-4F14-A8BF-32EDB53B39AA}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B1-4F54-8DE4-022F3FDF98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{76499EA9-1EE4-40CA-BBF9-71B843271F32}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B1-4F54-8DE4-022F3FDF98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{081A2446-2EEF-45D0-B14B-7B714D618860}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B1-4F54-8DE4-022F3FDF98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{901262A4-52E5-48C9-8737-D38FF48F0C35}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B1-4F54-8DE4-022F3FDF98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{F5ECC243-F591-46E5-9C75-2A3AECE2697F}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B1-4F54-8DE4-022F3FDF989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{076B1C30-B54E-4EBA-8AAA-3D85FA5C2FB1}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B1-4F54-8DE4-022F3FDF989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{A3A1CB50-83C5-4435-8000-90E804860A6C}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B1-4F54-8DE4-022F3FDF989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{0441A082-72D7-4121-AA7A-07B76B2E80F6}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B1-4F54-8DE4-022F3FDF989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{65F4302A-BC3D-4D5F-A5B8-DF5B2EBF59C5}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B1-4F54-8DE4-022F3FDF98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15.7</c:v>
                </c:pt>
                <c:pt idx="8">
                  <c:v>16.2</c:v>
                </c:pt>
                <c:pt idx="16">
                  <c:v>16</c:v>
                </c:pt>
                <c:pt idx="24">
                  <c:v>13.7</c:v>
                </c:pt>
                <c:pt idx="32">
                  <c:v>11.5</c:v>
                </c:pt>
              </c:numCache>
            </c:numRef>
          </c:xVal>
          <c:yVal>
            <c:numRef>
              <c:f>公会計指標分析・財政指標組合せ分析表!$BP$73:$DC$73</c:f>
              <c:numCache>
                <c:formatCode>#,##0.0;"▲ "#,##0.0</c:formatCode>
                <c:ptCount val="40"/>
                <c:pt idx="0">
                  <c:v>46.6</c:v>
                </c:pt>
                <c:pt idx="8">
                  <c:v>17.3</c:v>
                </c:pt>
              </c:numCache>
            </c:numRef>
          </c:yVal>
          <c:smooth val="0"/>
          <c:extLst>
            <c:ext xmlns:c16="http://schemas.microsoft.com/office/drawing/2014/chart" uri="{C3380CC4-5D6E-409C-BE32-E72D297353CC}">
              <c16:uniqueId val="{00000009-B3B1-4F54-8DE4-022F3FDF989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4592155322140433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{1D6ECCE2-E60D-4E3B-A817-ED95C94D2406}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B1-4F54-8DE4-022F3FDF989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{CBCC6E44-83B8-4FA8-A9B7-8BC8E56FDA34}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B1-4F54-8DE4-022F3FDF98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{DECC6EF4-E10A-43DF-89E2-239F24F1F313}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B1-4F54-8DE4-022F3FDF98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{AE469BBA-5BBF-4C38-9422-EF552EA011D7}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B1-4F54-8DE4-022F3FDF98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{E755ACAA-74FC-4A48-8D90-A165927190E8}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B1-4F54-8DE4-022F3FDF989B}"/>
                </c:ext>
              </c:extLst>
            </c:dLbl>
            <c:dLbl>
              <c:idx val="8"/>
              <c:layout>
                <c:manualLayout>
                  <c:x val="-3.8548530128010731E-2"/>
                  <c:y val="-0.11681360525019745"/>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{2CB53B56-8F4B-4406-8251-E410592C2A17}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B1-4F54-8DE4-022F3FDF989B}"/>
                </c:ext>
              </c:extLst>
            </c:dLbl>
            <c:dLbl>
              <c:idx val="16"/>
              <c:layout>
                <c:manualLayout>
                  <c:x val="-3.1570342725075584E-2"/>
                  <c:y val="-1.393222307996335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{A4FB8FF9-5BFB-4273-BD39-BD6AD3A6C754}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B1-4F54-8DE4-022F3FDF989B}"/>
                </c:ext>
              </c:extLst>
            </c:dLbl>
            <c:dLbl>
              <c:idx val="24"/>
              <c:layout>
                <c:manualLayout>
                  <c:x val="-3.1570342725075584E-2"/>
                  <c:y val="-8.78413830470023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{4211DBA2-3BC8-4A74-BC7B-FF1A57AB1AE9}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B1-4F54-8DE4-022F3FDF989B}"/>
                </c:ext>
              </c:extLst>
            </c:dLbl>
            <c:dLbl>
              <c:idx val="32"/>
              <c:layout>
                <c:manualLayout>
                  <c:x val="-3.1570342725075584E-2"/>
                  <c:y val="-4.99999315024861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{BD1CFF29-3AA9-474A-A2A1-2E75401E736E}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B1-4F54-8DE4-022F3FDF98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3B1-4F54-8DE4-022F3FDF989B}"/>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財政力指数は、前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となっている。近年は成瀬ダム建設事業に伴い村民税及び固定資産税が増加傾向であったが、令和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年度は個人住民税</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及び地方特例交付金（定額減税減収補てん交付金分）</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が増加したものの、固定資産税は減少している。今後は、成瀬ダム建設事業終了により大幅な村税の減少が見込まれる。このことから、ふるさと納税をはじめとしたその他の歳入確保に取り組むとともに、既存事業の見直しなど歳出の抑制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140970</xdr:rowOff>
    </xdr:from>
    <xdr:to>
      <xdr:col>23</xdr:col>
      <xdr:colOff>133350</xdr:colOff>
      <xdr:row>44</xdr:row>
      <xdr:rowOff>149013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68477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149013</xdr:rowOff>
    </xdr:from>
    <xdr:to>
      <xdr:col>19</xdr:col>
      <xdr:colOff>133350</xdr:colOff>
      <xdr:row>44</xdr:row>
      <xdr:rowOff>149013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149013</xdr:rowOff>
    </xdr:from>
    <xdr:to>
      <xdr:col>15</xdr:col>
      <xdr:colOff>82550</xdr:colOff>
      <xdr:row>44</xdr:row>
      <xdr:rowOff>149013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149013</xdr:rowOff>
    </xdr:from>
    <xdr:to>
      <xdr:col>11</xdr:col>
      <xdr:colOff>31750</xdr:colOff>
      <xdr:row>44</xdr:row>
      <xdr:rowOff>149013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90170</xdr:rowOff>
    </xdr:from>
    <xdr:to>
      <xdr:col>23</xdr:col>
      <xdr:colOff>184150</xdr:colOff>
      <xdr:row>45</xdr:row>
      <xdr:rowOff>20320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157497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2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98213</xdr:rowOff>
    </xdr:from>
    <xdr:to>
      <xdr:col>19</xdr:col>
      <xdr:colOff>184150</xdr:colOff>
      <xdr:row>45</xdr:row>
      <xdr:rowOff>28363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13140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2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98213</xdr:rowOff>
    </xdr:from>
    <xdr:to>
      <xdr:col>15</xdr:col>
      <xdr:colOff>133350</xdr:colOff>
      <xdr:row>45</xdr:row>
      <xdr:rowOff>28363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13140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98213</xdr:rowOff>
    </xdr:from>
    <xdr:to>
      <xdr:col>11</xdr:col>
      <xdr:colOff>82550</xdr:colOff>
      <xdr:row>45</xdr:row>
      <xdr:rowOff>28363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13140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98213</xdr:rowOff>
    </xdr:from>
    <xdr:to>
      <xdr:col>7</xdr:col>
      <xdr:colOff>31750</xdr:colOff>
      <xdr:row>45</xdr:row>
      <xdr:rowOff>28363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13140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経常収支比率については、前年度比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イントの減少したものの、類似団体平均を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ポイント上回っている。分子では、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学校給食業務の委託による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物件費の増加や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給与改定による人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増加があったものの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地方債の償還終了による公債費の減少等により減少している。分母においては村税や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地方特例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交付金などの増加要素があったものの、公債費の減少による交付税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算入額の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減により減少となった。これにより比率全体としては減少となっている。今後も事業の見直しや繰上償還による経常的経費の削減を行い、比率の改善に努める。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131318</xdr:rowOff>
    </xdr:from>
    <xdr:to>
      <xdr:col>23</xdr:col>
      <xdr:colOff>133350</xdr:colOff>
      <xdr:row>63</xdr:row>
      <xdr:rowOff>143256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61218"/>
          <a:ext cx="8382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143256</xdr:rowOff>
    </xdr:from>
    <xdr:to>
      <xdr:col>19</xdr:col>
      <xdr:colOff>133350</xdr:colOff>
      <xdr:row>64</xdr:row>
      <xdr:rowOff>15240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9446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87630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9880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67</xdr:row>
      <xdr:rowOff>51054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60430"/>
          <a:ext cx="889000" cy="47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52595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82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92456</xdr:rowOff>
    </xdr:from>
    <xdr:to>
      <xdr:col>19</xdr:col>
      <xdr:colOff>184150</xdr:colOff>
      <xdr:row>64</xdr:row>
      <xdr:rowOff>22606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7383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80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123207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254</xdr:rowOff>
    </xdr:from>
    <xdr:to>
      <xdr:col>7</xdr:col>
      <xdr:colOff>31750</xdr:colOff>
      <xdr:row>67</xdr:row>
      <xdr:rowOff>101854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48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86631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57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[639,023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人口一人当たりの人件費・物件費等決算額は前年度対比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108,239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円増となる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639,023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円となっている。人件費については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給与改定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、職員数の増により増加している。物件費については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委託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費の増により増加している。また、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下水道・簡易水道事業会計の法適用に伴い、繰出金から補助費へ移行したことにより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が大幅に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人件費や物件費の高騰による歳出の増加が予想されるため、徹底した歳出の見直しを行い経費の削減に努める。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168694</xdr:rowOff>
    </xdr:from>
    <xdr:to>
      <xdr:col>23</xdr:col>
      <xdr:colOff>133350</xdr:colOff>
      <xdr:row>83</xdr:row>
      <xdr:rowOff>84305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27594"/>
          <a:ext cx="838200" cy="8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121221</xdr:rowOff>
    </xdr:from>
    <xdr:to>
      <xdr:col>19</xdr:col>
      <xdr:colOff>133350</xdr:colOff>
      <xdr:row>82</xdr:row>
      <xdr:rowOff>168694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80121"/>
          <a:ext cx="889000" cy="4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99921</xdr:rowOff>
    </xdr:from>
    <xdr:to>
      <xdr:col>15</xdr:col>
      <xdr:colOff>82550</xdr:colOff>
      <xdr:row>82</xdr:row>
      <xdr:rowOff>121221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58821"/>
          <a:ext cx="889000" cy="2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87681</xdr:rowOff>
    </xdr:from>
    <xdr:to>
      <xdr:col>11</xdr:col>
      <xdr:colOff>31750</xdr:colOff>
      <xdr:row>82</xdr:row>
      <xdr:rowOff>99921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46581"/>
          <a:ext cx="889000" cy="1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33505</xdr:rowOff>
    </xdr:from>
    <xdr:to>
      <xdr:col>23</xdr:col>
      <xdr:colOff>184150</xdr:colOff>
      <xdr:row>83</xdr:row>
      <xdr:rowOff>135105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6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5582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3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117894</xdr:rowOff>
    </xdr:from>
    <xdr:to>
      <xdr:col>19</xdr:col>
      <xdr:colOff>184150</xdr:colOff>
      <xdr:row>83</xdr:row>
      <xdr:rowOff>48044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7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32821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63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70421</xdr:rowOff>
    </xdr:from>
    <xdr:to>
      <xdr:col>15</xdr:col>
      <xdr:colOff>133350</xdr:colOff>
      <xdr:row>83</xdr:row>
      <xdr:rowOff>571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2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156798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1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49121</xdr:rowOff>
    </xdr:from>
    <xdr:to>
      <xdr:col>11</xdr:col>
      <xdr:colOff>82550</xdr:colOff>
      <xdr:row>82</xdr:row>
      <xdr:rowOff>150721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0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135498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9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36881</xdr:rowOff>
    </xdr:from>
    <xdr:to>
      <xdr:col>7</xdr:col>
      <xdr:colOff>31750</xdr:colOff>
      <xdr:row>82</xdr:row>
      <xdr:rowOff>138481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9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123258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82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ポイント低下し、類似団体平均を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ポイント下回った。主な要因は、給与改定の影響が大きい若年層の職員が少なく、給与費の増額が相対的に小さかったためである。　</a:t>
          </a:r>
        </a:p>
        <a:p>
          <a:r>
            <a:rPr kumimoji="1" lang="ja-JP" altLang="en-US" sz="1300">
              <a:latin typeface="ＭＳ Ｐゴシック" panose="020B0600070205080204" pitchFamily="50" charset="-128"/>
              <a:ea typeface="ＭＳ Ｐゴシック" panose="020B0600070205080204" pitchFamily="50" charset="-128"/>
            </a:rPr>
            <a:t>　今後も適正な定員管理と職員手当の点検を行うなどして、給与の適正化に努める。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55739</xdr:rowOff>
    </xdr:from>
    <xdr:to>
      <xdr:col>81</xdr:col>
      <xdr:colOff>44450</xdr:colOff>
      <xdr:row>85</xdr:row>
      <xdr:rowOff>58561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457539"/>
          <a:ext cx="8382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85</xdr:row>
      <xdr:rowOff>58561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524566"/>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162984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245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162984</xdr:rowOff>
    </xdr:from>
    <xdr:to>
      <xdr:col>68</xdr:col>
      <xdr:colOff>152400</xdr:colOff>
      <xdr:row>85</xdr:row>
      <xdr:rowOff>18345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6478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7761</xdr:rowOff>
    </xdr:from>
    <xdr:to>
      <xdr:col>77</xdr:col>
      <xdr:colOff>95250</xdr:colOff>
      <xdr:row>85</xdr:row>
      <xdr:rowOff>109361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158343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112184</xdr:rowOff>
    </xdr:from>
    <xdr:to>
      <xdr:col>68</xdr:col>
      <xdr:colOff>203200</xdr:colOff>
      <xdr:row>85</xdr:row>
      <xdr:rowOff>42334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27111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人当たりの職員数は、類似団体平均</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人下回る</a:t>
          </a:r>
          <a:r>
            <a:rPr kumimoji="1" lang="en-US" altLang="ja-JP" sz="1300">
              <a:latin typeface="ＭＳ Ｐゴシック" panose="020B0600070205080204" pitchFamily="50" charset="-128"/>
              <a:ea typeface="ＭＳ Ｐゴシック" panose="020B0600070205080204" pitchFamily="50" charset="-128"/>
            </a:rPr>
            <a:t>17.14</a:t>
          </a:r>
          <a:r>
            <a:rPr kumimoji="1" lang="ja-JP" altLang="en-US" sz="1300">
              <a:latin typeface="ＭＳ Ｐゴシック" panose="020B0600070205080204" pitchFamily="50" charset="-128"/>
              <a:ea typeface="ＭＳ Ｐゴシック" panose="020B0600070205080204" pitchFamily="50" charset="-128"/>
            </a:rPr>
            <a:t>人となっている。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年度に策定した「東成瀬村まちづくり計画」において、職員定数を平成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年度末までに</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人とする目標を掲げて取り組んだ結果、目標以上の削減を達成している。</a:t>
          </a:r>
        </a:p>
        <a:p>
          <a:r>
            <a:rPr kumimoji="1" lang="ja-JP" altLang="en-US" sz="1300">
              <a:latin typeface="ＭＳ Ｐゴシック" panose="020B0600070205080204" pitchFamily="50" charset="-128"/>
              <a:ea typeface="ＭＳ Ｐゴシック" panose="020B0600070205080204" pitchFamily="50" charset="-128"/>
            </a:rPr>
            <a:t>　今後も新規採用者と退職者の状況を鑑み、適正な定員管理に努める。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31031</xdr:rowOff>
    </xdr:from>
    <xdr:to>
      <xdr:col>81</xdr:col>
      <xdr:colOff>44450</xdr:colOff>
      <xdr:row>60</xdr:row>
      <xdr:rowOff>48323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18031"/>
          <a:ext cx="838200" cy="1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23188</xdr:rowOff>
    </xdr:from>
    <xdr:to>
      <xdr:col>77</xdr:col>
      <xdr:colOff>44450</xdr:colOff>
      <xdr:row>60</xdr:row>
      <xdr:rowOff>31031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10188"/>
          <a:ext cx="889000" cy="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23188</xdr:rowOff>
    </xdr:from>
    <xdr:to>
      <xdr:col>72</xdr:col>
      <xdr:colOff>203200</xdr:colOff>
      <xdr:row>60</xdr:row>
      <xdr:rowOff>44905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310188"/>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31031</xdr:rowOff>
    </xdr:from>
    <xdr:to>
      <xdr:col>68</xdr:col>
      <xdr:colOff>152400</xdr:colOff>
      <xdr:row>60</xdr:row>
      <xdr:rowOff>44905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18031"/>
          <a:ext cx="889000" cy="1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168973</xdr:rowOff>
    </xdr:from>
    <xdr:to>
      <xdr:col>81</xdr:col>
      <xdr:colOff>95250</xdr:colOff>
      <xdr:row>60</xdr:row>
      <xdr:rowOff>99123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8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90250</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5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151681</xdr:rowOff>
    </xdr:from>
    <xdr:to>
      <xdr:col>77</xdr:col>
      <xdr:colOff>95250</xdr:colOff>
      <xdr:row>60</xdr:row>
      <xdr:rowOff>81831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92008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036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143838</xdr:rowOff>
    </xdr:from>
    <xdr:to>
      <xdr:col>73</xdr:col>
      <xdr:colOff>44450</xdr:colOff>
      <xdr:row>60</xdr:row>
      <xdr:rowOff>73988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5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84165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28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165555</xdr:rowOff>
    </xdr:from>
    <xdr:to>
      <xdr:col>68</xdr:col>
      <xdr:colOff>203200</xdr:colOff>
      <xdr:row>60</xdr:row>
      <xdr:rowOff>95705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8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105882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49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151681</xdr:rowOff>
    </xdr:from>
    <xdr:to>
      <xdr:col>64</xdr:col>
      <xdr:colOff>152400</xdr:colOff>
      <xdr:row>60</xdr:row>
      <xdr:rowOff>81831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92008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3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実質公債費比率は、令和５年度から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比率は、平成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年から平成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年において食肉加工センター・給食センターを整備し、地方債の発行が続いたことで平成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年から令和３年度まで８年連続して増加傾向で推移してきた。令和６年度は、平成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年度までに実施された村民体育館建設事業、地域交流センター建設事業に係る償還が含まれる令和３年度が、比率の算定から除かれたことにより大きく比率が低下した。</a:t>
          </a:r>
        </a:p>
        <a:p>
          <a:r>
            <a:rPr kumimoji="1" lang="ja-JP" altLang="en-US" sz="1300">
              <a:latin typeface="ＭＳ Ｐゴシック" panose="020B0600070205080204" pitchFamily="50" charset="-128"/>
              <a:ea typeface="ＭＳ Ｐゴシック" panose="020B0600070205080204" pitchFamily="50" charset="-128"/>
            </a:rPr>
            <a:t>　今後も継続的に繰上償還等の対策を講じ、比率の減少に努める。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59872</xdr:rowOff>
    </xdr:from>
    <xdr:to>
      <xdr:col>81</xdr:col>
      <xdr:colOff>44450</xdr:colOff>
      <xdr:row>43</xdr:row>
      <xdr:rowOff>40096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260772"/>
          <a:ext cx="8382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40096</xdr:rowOff>
    </xdr:from>
    <xdr:to>
      <xdr:col>77</xdr:col>
      <xdr:colOff>44450</xdr:colOff>
      <xdr:row>44</xdr:row>
      <xdr:rowOff>27215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412446"/>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27215</xdr:rowOff>
    </xdr:from>
    <xdr:to>
      <xdr:col>72</xdr:col>
      <xdr:colOff>203200</xdr:colOff>
      <xdr:row>44</xdr:row>
      <xdr:rowOff>41003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57101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6531</xdr:rowOff>
    </xdr:from>
    <xdr:to>
      <xdr:col>68</xdr:col>
      <xdr:colOff>152400</xdr:colOff>
      <xdr:row>44</xdr:row>
      <xdr:rowOff>41003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55033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9072</xdr:rowOff>
    </xdr:from>
    <xdr:to>
      <xdr:col>81</xdr:col>
      <xdr:colOff>95250</xdr:colOff>
      <xdr:row>42</xdr:row>
      <xdr:rowOff>110672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152599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160746</xdr:rowOff>
    </xdr:from>
    <xdr:to>
      <xdr:col>77</xdr:col>
      <xdr:colOff>95250</xdr:colOff>
      <xdr:row>43</xdr:row>
      <xdr:rowOff>90896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36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75673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448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147865</xdr:rowOff>
    </xdr:from>
    <xdr:to>
      <xdr:col>73</xdr:col>
      <xdr:colOff>44450</xdr:colOff>
      <xdr:row>44</xdr:row>
      <xdr:rowOff>78015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62792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161653</xdr:rowOff>
    </xdr:from>
    <xdr:to>
      <xdr:col>68</xdr:col>
      <xdr:colOff>203200</xdr:colOff>
      <xdr:row>44</xdr:row>
      <xdr:rowOff>91803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5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76580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620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127181</xdr:rowOff>
    </xdr:from>
    <xdr:to>
      <xdr:col>64</xdr:col>
      <xdr:colOff>152400</xdr:colOff>
      <xdr:row>44</xdr:row>
      <xdr:rowOff>57331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49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42108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585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将来負担比率は、前年度に続き、将来負担比率なしとなった。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繰上償還や大規模事業に係る地方債の償還終了などによる地方債残高の減少及び基金積立による充当可能財源等の増加により、分子全体では減少となった。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比率の維持にあたっては、簡易水道事業会計における料金見直しを行い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公営企業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会計内での収支改善に努める。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15</xdr:row>
      <xdr:rowOff>146791</xdr:rowOff>
    </xdr:from>
    <xdr:to>
      <xdr:col>68</xdr:col>
      <xdr:colOff>152400</xdr:colOff>
      <xdr:row>19</xdr:row>
      <xdr:rowOff>50165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3512800" y="2718541"/>
          <a:ext cx="889000" cy="58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95991</xdr:rowOff>
    </xdr:from>
    <xdr:to>
      <xdr:col>68</xdr:col>
      <xdr:colOff>203200</xdr:colOff>
      <xdr:row>16</xdr:row>
      <xdr:rowOff>26141</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4351000" y="266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10918</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75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170815</xdr:rowOff>
    </xdr:from>
    <xdr:to>
      <xdr:col>64</xdr:col>
      <xdr:colOff>152400</xdr:colOff>
      <xdr:row>19</xdr:row>
      <xdr:rowOff>100965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32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85742</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334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人件費は、類似団体平均を</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17.0</a:t>
          </a:r>
          <a:r>
            <a:rPr kumimoji="1" lang="ja-JP" altLang="en-US" sz="1300">
              <a:latin typeface="ＭＳ Ｐゴシック" panose="020B0600070205080204" pitchFamily="50" charset="-128"/>
              <a:ea typeface="ＭＳ Ｐゴシック" panose="020B0600070205080204" pitchFamily="50" charset="-128"/>
            </a:rPr>
            <a:t>％となっており、前年度比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ポイントの増加となった。これは職員給与改定や職員採用による職員数の増加が要因となっている。</a:t>
          </a:r>
        </a:p>
        <a:p>
          <a:r>
            <a:rPr kumimoji="1" lang="ja-JP" altLang="en-US" sz="1300">
              <a:latin typeface="ＭＳ Ｐゴシック" panose="020B0600070205080204" pitchFamily="50" charset="-128"/>
              <a:ea typeface="ＭＳ Ｐゴシック" panose="020B0600070205080204" pitchFamily="50" charset="-128"/>
            </a:rPr>
            <a:t>　今後も定員数との比較を行いながら、比率の維持に努めていく。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1270</xdr:rowOff>
    </xdr:from>
    <xdr:to>
      <xdr:col>24</xdr:col>
      <xdr:colOff>25400</xdr:colOff>
      <xdr:row>33</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6591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88900</xdr:rowOff>
    </xdr:from>
    <xdr:to>
      <xdr:col>19</xdr:col>
      <xdr:colOff>187325</xdr:colOff>
      <xdr:row>33</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5753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88900</xdr:rowOff>
    </xdr:from>
    <xdr:to>
      <xdr:col>15</xdr:col>
      <xdr:colOff>98425</xdr:colOff>
      <xdr:row>33</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5753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1270</xdr:rowOff>
    </xdr:from>
    <xdr:to>
      <xdr:col>11</xdr:col>
      <xdr:colOff>9525</xdr:colOff>
      <xdr:row>34</xdr:row>
      <xdr:rowOff>35560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5912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95250</xdr:rowOff>
    </xdr:from>
    <xdr:to>
      <xdr:col>24</xdr:col>
      <xdr:colOff>76200</xdr:colOff>
      <xdr:row>34</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121920</xdr:rowOff>
    </xdr:from>
    <xdr:to>
      <xdr:col>20</xdr:col>
      <xdr:colOff>38100</xdr:colOff>
      <xdr:row>33</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37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38100</xdr:rowOff>
    </xdr:from>
    <xdr:to>
      <xdr:col>15</xdr:col>
      <xdr:colOff>149225</xdr:colOff>
      <xdr:row>32</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52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30</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29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121920</xdr:rowOff>
    </xdr:from>
    <xdr:to>
      <xdr:col>11</xdr:col>
      <xdr:colOff>60325</xdr:colOff>
      <xdr:row>33</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7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156210</xdr:rowOff>
    </xdr:from>
    <xdr:to>
      <xdr:col>6</xdr:col>
      <xdr:colOff>171450</xdr:colOff>
      <xdr:row>34</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96537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物価や人件費高騰による委託料の増加もあり、経常的物件費は増加としている。</a:t>
          </a:r>
        </a:p>
        <a:p>
          <a:r>
            <a:rPr kumimoji="1" lang="ja-JP" altLang="en-US" sz="1300">
              <a:latin typeface="ＭＳ Ｐゴシック" panose="020B0600070205080204" pitchFamily="50" charset="-128"/>
              <a:ea typeface="ＭＳ Ｐゴシック" panose="020B0600070205080204" pitchFamily="50" charset="-128"/>
            </a:rPr>
            <a:t>　今後は事業の見直しや効率化等により物件費の削減に取り組んでいく。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51562</xdr:rowOff>
    </xdr:from>
    <xdr:to>
      <xdr:col>82</xdr:col>
      <xdr:colOff>107950</xdr:colOff>
      <xdr:row>15</xdr:row>
      <xdr:rowOff>74422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233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28702</xdr:rowOff>
    </xdr:from>
    <xdr:to>
      <xdr:col>78</xdr:col>
      <xdr:colOff>69850</xdr:colOff>
      <xdr:row>15</xdr:row>
      <xdr:rowOff>51562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004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149860</xdr:rowOff>
    </xdr:from>
    <xdr:to>
      <xdr:col>73</xdr:col>
      <xdr:colOff>180975</xdr:colOff>
      <xdr:row>15</xdr:row>
      <xdr:rowOff>28702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501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149860</xdr:rowOff>
    </xdr:from>
    <xdr:to>
      <xdr:col>69</xdr:col>
      <xdr:colOff>92075</xdr:colOff>
      <xdr:row>15</xdr:row>
      <xdr:rowOff>60706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501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23622</xdr:rowOff>
    </xdr:from>
    <xdr:to>
      <xdr:col>82</xdr:col>
      <xdr:colOff>158750</xdr:colOff>
      <xdr:row>15</xdr:row>
      <xdr:rowOff>125222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167149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6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xdr:rowOff>
    </xdr:from>
    <xdr:to>
      <xdr:col>78</xdr:col>
      <xdr:colOff>120650</xdr:colOff>
      <xdr:row>15</xdr:row>
      <xdr:rowOff>102362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7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87139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58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149352</xdr:rowOff>
    </xdr:from>
    <xdr:to>
      <xdr:col>74</xdr:col>
      <xdr:colOff>31750</xdr:colOff>
      <xdr:row>15</xdr:row>
      <xdr:rowOff>79502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64279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6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99060</xdr:rowOff>
    </xdr:from>
    <xdr:to>
      <xdr:col>69</xdr:col>
      <xdr:colOff>142875</xdr:colOff>
      <xdr:row>15</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13987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xdr:rowOff>
    </xdr:from>
    <xdr:to>
      <xdr:col>65</xdr:col>
      <xdr:colOff>53975</xdr:colOff>
      <xdr:row>15</xdr:row>
      <xdr:rowOff>111506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8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96283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6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ポイント増加の</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これは、対象者数の増加による自立支援給付費や児童手当の対象拡大により経常的扶助費が増加したためである。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149860</xdr:rowOff>
    </xdr:from>
    <xdr:to>
      <xdr:col>24</xdr:col>
      <xdr:colOff>25400</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510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149860</xdr:rowOff>
    </xdr:from>
    <xdr:to>
      <xdr:col>19</xdr:col>
      <xdr:colOff>187325</xdr:colOff>
      <xdr:row>57</xdr:row>
      <xdr:rowOff>46990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751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46990</xdr:rowOff>
    </xdr:from>
    <xdr:to>
      <xdr:col>15</xdr:col>
      <xdr:colOff>98425</xdr:colOff>
      <xdr:row>57</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819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92710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842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85107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116857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39387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167640</xdr:rowOff>
    </xdr:from>
    <xdr:to>
      <xdr:col>15</xdr:col>
      <xdr:colOff>149225</xdr:colOff>
      <xdr:row>57</xdr:row>
      <xdr:rowOff>97790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82567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41910</xdr:rowOff>
    </xdr:from>
    <xdr:to>
      <xdr:col>6</xdr:col>
      <xdr:colOff>171450</xdr:colOff>
      <xdr:row>57</xdr:row>
      <xdr:rowOff>143510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128287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令和６年度は前年度から</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ポイント低下した</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繰出金については公営企業会計の法適用化により繰出金が補助費に移行したことで大幅に減少している。</a:t>
          </a:r>
        </a:p>
        <a:p>
          <a:r>
            <a:rPr kumimoji="1" lang="ja-JP" altLang="en-US" sz="1300">
              <a:latin typeface="ＭＳ Ｐゴシック" panose="020B0600070205080204" pitchFamily="50" charset="-128"/>
              <a:ea typeface="ＭＳ Ｐゴシック" panose="020B0600070205080204" pitchFamily="50" charset="-128"/>
            </a:rPr>
            <a:t>　類似団体平均と比較すると高い水準にあることから、今後は、施設管理方法の見直しや効率化を図るとともに財源を模索し、比率の低下に努める。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123190</xdr:rowOff>
    </xdr:from>
    <xdr:to>
      <xdr:col>82</xdr:col>
      <xdr:colOff>107950</xdr:colOff>
      <xdr:row>60</xdr:row>
      <xdr:rowOff>20320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9584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20320</xdr:rowOff>
    </xdr:from>
    <xdr:to>
      <xdr:col>78</xdr:col>
      <xdr:colOff>69850</xdr:colOff>
      <xdr:row>60</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307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60</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854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854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72390</xdr:rowOff>
    </xdr:from>
    <xdr:to>
      <xdr:col>82</xdr:col>
      <xdr:colOff>158750</xdr:colOff>
      <xdr:row>58</xdr:row>
      <xdr:rowOff>2540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44467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140970</xdr:rowOff>
    </xdr:from>
    <xdr:to>
      <xdr:col>78</xdr:col>
      <xdr:colOff>120650</xdr:colOff>
      <xdr:row>60</xdr:row>
      <xdr:rowOff>71120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55897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34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140970</xdr:rowOff>
    </xdr:from>
    <xdr:to>
      <xdr:col>74</xdr:col>
      <xdr:colOff>31750</xdr:colOff>
      <xdr:row>60</xdr:row>
      <xdr:rowOff>71120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55897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118110</xdr:rowOff>
    </xdr:from>
    <xdr:to>
      <xdr:col>65</xdr:col>
      <xdr:colOff>53975</xdr:colOff>
      <xdr:row>60</xdr:row>
      <xdr:rowOff>48260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33037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補助費は、前年度から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ポイント増加となる</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公営企業会計の法適用化により繰出金が補助費に移行したことや人件費・物件費の高騰による一部事務組合負担金の増加等により増加している。　今後は各事業の積極的な見直しも実施し、数値の改善に取り組んでいく。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94996</xdr:rowOff>
    </xdr:from>
    <xdr:to>
      <xdr:col>82</xdr:col>
      <xdr:colOff>107950</xdr:colOff>
      <xdr:row>37</xdr:row>
      <xdr:rowOff>24130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26719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94996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2443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2260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2260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155973</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公債費は、前年度から</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ポイント減少となる</a:t>
          </a:r>
          <a:r>
            <a:rPr kumimoji="1" lang="en-US" altLang="ja-JP" sz="1300">
              <a:latin typeface="ＭＳ Ｐゴシック" panose="020B0600070205080204" pitchFamily="50" charset="-128"/>
              <a:ea typeface="ＭＳ Ｐゴシック" panose="020B0600070205080204" pitchFamily="50" charset="-128"/>
            </a:rPr>
            <a:t>22.2</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経常的公債費は、繰上償還や大規模事業に係る地方債の償還終了などにより</a:t>
          </a:r>
          <a:r>
            <a:rPr kumimoji="1" lang="en-US" altLang="ja-JP" sz="1300">
              <a:latin typeface="ＭＳ Ｐゴシック" panose="020B0600070205080204" pitchFamily="50" charset="-128"/>
              <a:ea typeface="ＭＳ Ｐゴシック" panose="020B0600070205080204" pitchFamily="50" charset="-128"/>
            </a:rPr>
            <a:t>7,876</a:t>
          </a:r>
          <a:r>
            <a:rPr kumimoji="1" lang="ja-JP" altLang="en-US" sz="1300">
              <a:latin typeface="ＭＳ Ｐゴシック" panose="020B0600070205080204" pitchFamily="50" charset="-128"/>
              <a:ea typeface="ＭＳ Ｐゴシック" panose="020B0600070205080204" pitchFamily="50" charset="-128"/>
            </a:rPr>
            <a:t>万円減となった。</a:t>
          </a:r>
        </a:p>
        <a:p>
          <a:r>
            <a:rPr kumimoji="1" lang="ja-JP" altLang="en-US" sz="1300">
              <a:latin typeface="ＭＳ Ｐゴシック" panose="020B0600070205080204" pitchFamily="50" charset="-128"/>
              <a:ea typeface="ＭＳ Ｐゴシック" panose="020B0600070205080204" pitchFamily="50" charset="-128"/>
            </a:rPr>
            <a:t>　比率は前年度から減少したものの、類似団体平均と比較すると依然として高い水準にあることから、地方債を伴う普通建設事業の抑制や見直しを行い、数値の改善に努める。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78</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35532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104139</xdr:rowOff>
    </xdr:from>
    <xdr:to>
      <xdr:col>19</xdr:col>
      <xdr:colOff>187325</xdr:colOff>
      <xdr:row>79</xdr:row>
      <xdr:rowOff>35561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47723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35561</xdr:rowOff>
    </xdr:from>
    <xdr:to>
      <xdr:col>15</xdr:col>
      <xdr:colOff>98425</xdr:colOff>
      <xdr:row>79</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358011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165100</xdr:rowOff>
    </xdr:from>
    <xdr:to>
      <xdr:col>11</xdr:col>
      <xdr:colOff>9525</xdr:colOff>
      <xdr:row>80</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70965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53339</xdr:rowOff>
    </xdr:from>
    <xdr:to>
      <xdr:col>20</xdr:col>
      <xdr:colOff>38100</xdr:colOff>
      <xdr:row>78</xdr:row>
      <xdr:rowOff>154939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139716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156211</xdr:rowOff>
    </xdr:from>
    <xdr:to>
      <xdr:col>15</xdr:col>
      <xdr:colOff>149225</xdr:colOff>
      <xdr:row>79</xdr:row>
      <xdr:rowOff>86361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114300</xdr:rowOff>
    </xdr:from>
    <xdr:to>
      <xdr:col>11</xdr:col>
      <xdr:colOff>60325</xdr:colOff>
      <xdr:row>80</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29227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64770</xdr:rowOff>
    </xdr:from>
    <xdr:to>
      <xdr:col>6</xdr:col>
      <xdr:colOff>171450</xdr:colOff>
      <xdr:row>80</xdr:row>
      <xdr:rowOff>166370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78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151147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86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62.1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比率の分子については、人件費や物価の高騰により増加傾向にあるものの、特定財源を経常経費に充当したため一時的に減少している。</a:t>
          </a:r>
        </a:p>
        <a:p>
          <a:r>
            <a:rPr kumimoji="1" lang="ja-JP" altLang="en-US" sz="1300">
              <a:latin typeface="ＭＳ Ｐゴシック" panose="020B0600070205080204" pitchFamily="50" charset="-128"/>
              <a:ea typeface="ＭＳ Ｐゴシック" panose="020B0600070205080204" pitchFamily="50" charset="-128"/>
            </a:rPr>
            <a:t>　分母においては、公債費の減少による普通交付税額の減少などより減少傾向にある。令和７年度以降はこの比率を改善させることを念頭に、各事業の見直しや経費の削減に努める。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108713</xdr:rowOff>
    </xdr:from>
    <xdr:to>
      <xdr:col>82</xdr:col>
      <xdr:colOff>107950</xdr:colOff>
      <xdr:row>76</xdr:row>
      <xdr:rowOff>136144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138913"/>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53848</xdr:rowOff>
    </xdr:from>
    <xdr:to>
      <xdr:col>78</xdr:col>
      <xdr:colOff>69850</xdr:colOff>
      <xdr:row>76</xdr:row>
      <xdr:rowOff>136144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0840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138430</xdr:rowOff>
    </xdr:from>
    <xdr:to>
      <xdr:col>73</xdr:col>
      <xdr:colOff>180975</xdr:colOff>
      <xdr:row>76</xdr:row>
      <xdr:rowOff>53848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9971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138430</xdr:rowOff>
    </xdr:from>
    <xdr:to>
      <xdr:col>69</xdr:col>
      <xdr:colOff>92075</xdr:colOff>
      <xdr:row>77</xdr:row>
      <xdr:rowOff>101854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997180"/>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57913</xdr:rowOff>
    </xdr:from>
    <xdr:to>
      <xdr:col>82</xdr:col>
      <xdr:colOff>158750</xdr:colOff>
      <xdr:row>76</xdr:row>
      <xdr:rowOff>159513</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74439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293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xdr:rowOff>
    </xdr:from>
    <xdr:to>
      <xdr:col>74</xdr:col>
      <xdr:colOff>31750</xdr:colOff>
      <xdr:row>76</xdr:row>
      <xdr:rowOff>104648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114825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87630</xdr:rowOff>
    </xdr:from>
    <xdr:to>
      <xdr:col>69</xdr:col>
      <xdr:colOff>142875</xdr:colOff>
      <xdr:row>76</xdr:row>
      <xdr:rowOff>17780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51054</xdr:rowOff>
    </xdr:from>
    <xdr:to>
      <xdr:col>65</xdr:col>
      <xdr:colOff>53975</xdr:colOff>
      <xdr:row>77</xdr:row>
      <xdr:rowOff>152654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162831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121239</xdr:rowOff>
    </xdr:from>
    <xdr:to>
      <xdr:col>29</xdr:col>
      <xdr:colOff>127000</xdr:colOff>
      <xdr:row>18</xdr:row>
      <xdr:rowOff>10801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83514"/>
          <a:ext cx="647700" cy="61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10801</xdr:rowOff>
    </xdr:from>
    <xdr:to>
      <xdr:col>26</xdr:col>
      <xdr:colOff>50800</xdr:colOff>
      <xdr:row>18</xdr:row>
      <xdr:rowOff>24452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44526"/>
          <a:ext cx="698500" cy="13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15055</xdr:rowOff>
    </xdr:from>
    <xdr:to>
      <xdr:col>22</xdr:col>
      <xdr:colOff>114300</xdr:colOff>
      <xdr:row>18</xdr:row>
      <xdr:rowOff>24452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48780"/>
          <a:ext cx="698500" cy="9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15055</xdr:rowOff>
    </xdr:from>
    <xdr:to>
      <xdr:col>18</xdr:col>
      <xdr:colOff>177800</xdr:colOff>
      <xdr:row>18</xdr:row>
      <xdr:rowOff>20225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48780"/>
          <a:ext cx="698500" cy="5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70439</xdr:rowOff>
    </xdr:from>
    <xdr:to>
      <xdr:col>29</xdr:col>
      <xdr:colOff>177800</xdr:colOff>
      <xdr:row>18</xdr:row>
      <xdr:rowOff>589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32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42516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0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131451</xdr:rowOff>
    </xdr:from>
    <xdr:to>
      <xdr:col>26</xdr:col>
      <xdr:colOff>101600</xdr:colOff>
      <xdr:row>18</xdr:row>
      <xdr:rowOff>61601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93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46378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80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145102</xdr:rowOff>
    </xdr:from>
    <xdr:to>
      <xdr:col>22</xdr:col>
      <xdr:colOff>165100</xdr:colOff>
      <xdr:row>18</xdr:row>
      <xdr:rowOff>75252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07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60029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19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135705</xdr:rowOff>
    </xdr:from>
    <xdr:to>
      <xdr:col>19</xdr:col>
      <xdr:colOff>38100</xdr:colOff>
      <xdr:row>18</xdr:row>
      <xdr:rowOff>65855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97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50632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18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140875</xdr:rowOff>
    </xdr:from>
    <xdr:to>
      <xdr:col>15</xdr:col>
      <xdr:colOff>101600</xdr:colOff>
      <xdr:row>18</xdr:row>
      <xdr:rowOff>71025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3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55802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283631</xdr:rowOff>
    </xdr:from>
    <xdr:to>
      <xdr:col>29</xdr:col>
      <xdr:colOff>127000</xdr:colOff>
      <xdr:row>36</xdr:row>
      <xdr:rowOff>48390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893981"/>
          <a:ext cx="647700" cy="107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181761</xdr:rowOff>
    </xdr:from>
    <xdr:to>
      <xdr:col>26</xdr:col>
      <xdr:colOff>50800</xdr:colOff>
      <xdr:row>35</xdr:row>
      <xdr:rowOff>283631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6792111"/>
          <a:ext cx="698500" cy="101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147511</xdr:rowOff>
    </xdr:from>
    <xdr:to>
      <xdr:col>22</xdr:col>
      <xdr:colOff>114300</xdr:colOff>
      <xdr:row>35</xdr:row>
      <xdr:rowOff>181761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3606800" y="6757861"/>
          <a:ext cx="698500" cy="34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146779</xdr:rowOff>
    </xdr:from>
    <xdr:to>
      <xdr:col>18</xdr:col>
      <xdr:colOff>177800</xdr:colOff>
      <xdr:row>35</xdr:row>
      <xdr:rowOff>147511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757129"/>
          <a:ext cx="698500" cy="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340490</xdr:rowOff>
    </xdr:from>
    <xdr:to>
      <xdr:col>29</xdr:col>
      <xdr:colOff>177800</xdr:colOff>
      <xdr:row>36</xdr:row>
      <xdr:rowOff>99190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50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185567</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232831</xdr:rowOff>
    </xdr:from>
    <xdr:to>
      <xdr:col>26</xdr:col>
      <xdr:colOff>101600</xdr:colOff>
      <xdr:row>35</xdr:row>
      <xdr:rowOff>334431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843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1708</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12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130961</xdr:rowOff>
    </xdr:from>
    <xdr:to>
      <xdr:col>22</xdr:col>
      <xdr:colOff>165100</xdr:colOff>
      <xdr:row>35</xdr:row>
      <xdr:rowOff>232561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741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242738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510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96711</xdr:rowOff>
    </xdr:from>
    <xdr:to>
      <xdr:col>19</xdr:col>
      <xdr:colOff>38100</xdr:colOff>
      <xdr:row>35</xdr:row>
      <xdr:rowOff>198311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07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208488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75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95979</xdr:rowOff>
    </xdr:from>
    <xdr:to>
      <xdr:col>15</xdr:col>
      <xdr:colOff>101600</xdr:colOff>
      <xdr:row>35</xdr:row>
      <xdr:rowOff>197579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706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207756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475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8070</xdr:rowOff>
    </xdr:from>
    <xdr:to>
      <xdr:col>24</xdr:col>
      <xdr:colOff>63500</xdr:colOff>
      <xdr:row>37</xdr:row>
      <xdr:rowOff>60397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51720"/>
          <a:ext cx="838200" cy="5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60397</xdr:rowOff>
    </xdr:from>
    <xdr:to>
      <xdr:col>19</xdr:col>
      <xdr:colOff>177800</xdr:colOff>
      <xdr:row>37</xdr:row>
      <xdr:rowOff>81822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04047"/>
          <a:ext cx="88900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49849</xdr:rowOff>
    </xdr:from>
    <xdr:to>
      <xdr:col>15</xdr:col>
      <xdr:colOff>50800</xdr:colOff>
      <xdr:row>37</xdr:row>
      <xdr:rowOff>81822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93499"/>
          <a:ext cx="889000" cy="3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49849</xdr:rowOff>
    </xdr:from>
    <xdr:to>
      <xdr:col>10</xdr:col>
      <xdr:colOff>114300</xdr:colOff>
      <xdr:row>37</xdr:row>
      <xdr:rowOff>52624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93499"/>
          <a:ext cx="8890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128720</xdr:rowOff>
    </xdr:from>
    <xdr:to>
      <xdr:col>24</xdr:col>
      <xdr:colOff>114300</xdr:colOff>
      <xdr:row>37</xdr:row>
      <xdr:rowOff>58870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107147</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7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9597</xdr:rowOff>
    </xdr:from>
    <xdr:to>
      <xdr:col>20</xdr:col>
      <xdr:colOff>38100</xdr:colOff>
      <xdr:row>37</xdr:row>
      <xdr:rowOff>111197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102324</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31022</xdr:rowOff>
    </xdr:from>
    <xdr:to>
      <xdr:col>15</xdr:col>
      <xdr:colOff>101600</xdr:colOff>
      <xdr:row>37</xdr:row>
      <xdr:rowOff>132622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7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123749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67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170499</xdr:rowOff>
    </xdr:from>
    <xdr:to>
      <xdr:col>10</xdr:col>
      <xdr:colOff>165100</xdr:colOff>
      <xdr:row>37</xdr:row>
      <xdr:rowOff>100649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4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91776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3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1824</xdr:rowOff>
    </xdr:from>
    <xdr:to>
      <xdr:col>6</xdr:col>
      <xdr:colOff>38100</xdr:colOff>
      <xdr:row>37</xdr:row>
      <xdr:rowOff>103424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94551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3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25305</xdr:rowOff>
    </xdr:from>
    <xdr:to>
      <xdr:col>24</xdr:col>
      <xdr:colOff>63500</xdr:colOff>
      <xdr:row>56</xdr:row>
      <xdr:rowOff>142122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26505"/>
          <a:ext cx="838200" cy="11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142122</xdr:rowOff>
    </xdr:from>
    <xdr:to>
      <xdr:col>19</xdr:col>
      <xdr:colOff>177800</xdr:colOff>
      <xdr:row>57</xdr:row>
      <xdr:rowOff>63508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43322"/>
          <a:ext cx="889000" cy="9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63508</xdr:rowOff>
    </xdr:from>
    <xdr:to>
      <xdr:col>15</xdr:col>
      <xdr:colOff>50800</xdr:colOff>
      <xdr:row>57</xdr:row>
      <xdr:rowOff>126304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36158"/>
          <a:ext cx="889000" cy="6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126304</xdr:rowOff>
    </xdr:from>
    <xdr:to>
      <xdr:col>10</xdr:col>
      <xdr:colOff>114300</xdr:colOff>
      <xdr:row>57</xdr:row>
      <xdr:rowOff>126529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8954"/>
          <a:ext cx="8890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145955</xdr:rowOff>
    </xdr:from>
    <xdr:to>
      <xdr:col>24</xdr:col>
      <xdr:colOff>114300</xdr:colOff>
      <xdr:row>56</xdr:row>
      <xdr:rowOff>76105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168832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27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91322</xdr:rowOff>
    </xdr:from>
    <xdr:to>
      <xdr:col>20</xdr:col>
      <xdr:colOff>38100</xdr:colOff>
      <xdr:row>57</xdr:row>
      <xdr:rowOff>21472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9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37999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6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12708</xdr:rowOff>
    </xdr:from>
    <xdr:to>
      <xdr:col>15</xdr:col>
      <xdr:colOff>101600</xdr:colOff>
      <xdr:row>57</xdr:row>
      <xdr:rowOff>114308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8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130835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6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75504</xdr:rowOff>
    </xdr:from>
    <xdr:to>
      <xdr:col>10</xdr:col>
      <xdr:colOff>165100</xdr:colOff>
      <xdr:row>58</xdr:row>
      <xdr:rowOff>5654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168231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4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75729</xdr:rowOff>
    </xdr:from>
    <xdr:to>
      <xdr:col>6</xdr:col>
      <xdr:colOff>38100</xdr:colOff>
      <xdr:row>58</xdr:row>
      <xdr:rowOff>5879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4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168456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4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77402</xdr:rowOff>
    </xdr:from>
    <xdr:to>
      <xdr:col>24</xdr:col>
      <xdr:colOff>63500</xdr:colOff>
      <xdr:row>74</xdr:row>
      <xdr:rowOff>168147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764702"/>
          <a:ext cx="838200" cy="9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85934</xdr:rowOff>
    </xdr:from>
    <xdr:to>
      <xdr:col>19</xdr:col>
      <xdr:colOff>177800</xdr:colOff>
      <xdr:row>74</xdr:row>
      <xdr:rowOff>168147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773234"/>
          <a:ext cx="889000" cy="8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60056</xdr:rowOff>
    </xdr:from>
    <xdr:to>
      <xdr:col>15</xdr:col>
      <xdr:colOff>50800</xdr:colOff>
      <xdr:row>74</xdr:row>
      <xdr:rowOff>85934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747356"/>
          <a:ext cx="889000" cy="2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60056</xdr:rowOff>
    </xdr:from>
    <xdr:to>
      <xdr:col>10</xdr:col>
      <xdr:colOff>114300</xdr:colOff>
      <xdr:row>74</xdr:row>
      <xdr:rowOff>163374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747356"/>
          <a:ext cx="889000" cy="10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26602</xdr:rowOff>
    </xdr:from>
    <xdr:to>
      <xdr:col>24</xdr:col>
      <xdr:colOff>114300</xdr:colOff>
      <xdr:row>74</xdr:row>
      <xdr:rowOff>128202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71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49479</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56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117347</xdr:rowOff>
    </xdr:from>
    <xdr:to>
      <xdr:col>20</xdr:col>
      <xdr:colOff>38100</xdr:colOff>
      <xdr:row>75</xdr:row>
      <xdr:rowOff>47497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80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64024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57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35134</xdr:rowOff>
    </xdr:from>
    <xdr:to>
      <xdr:col>15</xdr:col>
      <xdr:colOff>101600</xdr:colOff>
      <xdr:row>74</xdr:row>
      <xdr:rowOff>136734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7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153261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49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9256</xdr:rowOff>
    </xdr:from>
    <xdr:to>
      <xdr:col>10</xdr:col>
      <xdr:colOff>165100</xdr:colOff>
      <xdr:row>74</xdr:row>
      <xdr:rowOff>110856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69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127383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47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112574</xdr:rowOff>
    </xdr:from>
    <xdr:to>
      <xdr:col>6</xdr:col>
      <xdr:colOff>38100</xdr:colOff>
      <xdr:row>75</xdr:row>
      <xdr:rowOff>42724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79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59251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57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123284</xdr:rowOff>
    </xdr:from>
    <xdr:to>
      <xdr:col>24</xdr:col>
      <xdr:colOff>63500</xdr:colOff>
      <xdr:row>94</xdr:row>
      <xdr:rowOff>137283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39584"/>
          <a:ext cx="8382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137283</xdr:rowOff>
    </xdr:from>
    <xdr:to>
      <xdr:col>19</xdr:col>
      <xdr:colOff>177800</xdr:colOff>
      <xdr:row>94</xdr:row>
      <xdr:rowOff>152980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53583"/>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58874</xdr:rowOff>
    </xdr:from>
    <xdr:to>
      <xdr:col>15</xdr:col>
      <xdr:colOff>50800</xdr:colOff>
      <xdr:row>94</xdr:row>
      <xdr:rowOff>152980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75174"/>
          <a:ext cx="889000" cy="9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58874</xdr:rowOff>
    </xdr:from>
    <xdr:to>
      <xdr:col>10</xdr:col>
      <xdr:colOff>114300</xdr:colOff>
      <xdr:row>95</xdr:row>
      <xdr:rowOff>148180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75174"/>
          <a:ext cx="889000" cy="26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74240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0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72484</xdr:rowOff>
    </xdr:from>
    <xdr:to>
      <xdr:col>24</xdr:col>
      <xdr:colOff>114300</xdr:colOff>
      <xdr:row>95</xdr:row>
      <xdr:rowOff>2634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8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95361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4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86483</xdr:rowOff>
    </xdr:from>
    <xdr:to>
      <xdr:col>20</xdr:col>
      <xdr:colOff>38100</xdr:colOff>
      <xdr:row>95</xdr:row>
      <xdr:rowOff>16633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0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33160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78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102180</xdr:rowOff>
    </xdr:from>
    <xdr:to>
      <xdr:col>15</xdr:col>
      <xdr:colOff>101600</xdr:colOff>
      <xdr:row>95</xdr:row>
      <xdr:rowOff>32330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1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48857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93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8074</xdr:rowOff>
    </xdr:from>
    <xdr:to>
      <xdr:col>10</xdr:col>
      <xdr:colOff>165100</xdr:colOff>
      <xdr:row>94</xdr:row>
      <xdr:rowOff>109674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126201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899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97380</xdr:rowOff>
    </xdr:from>
    <xdr:to>
      <xdr:col>6</xdr:col>
      <xdr:colOff>38100</xdr:colOff>
      <xdr:row>96</xdr:row>
      <xdr:rowOff>27530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44057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6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141289</xdr:rowOff>
    </xdr:from>
    <xdr:to>
      <xdr:col>55</xdr:col>
      <xdr:colOff>0</xdr:colOff>
      <xdr:row>36</xdr:row>
      <xdr:rowOff>20602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970589"/>
          <a:ext cx="838200" cy="2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3098</xdr:rowOff>
    </xdr:from>
    <xdr:to>
      <xdr:col>50</xdr:col>
      <xdr:colOff>114300</xdr:colOff>
      <xdr:row>36</xdr:row>
      <xdr:rowOff>20602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175298"/>
          <a:ext cx="889000" cy="1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168897</xdr:rowOff>
    </xdr:from>
    <xdr:to>
      <xdr:col>45</xdr:col>
      <xdr:colOff>177800</xdr:colOff>
      <xdr:row>36</xdr:row>
      <xdr:rowOff>3098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169647"/>
          <a:ext cx="889000" cy="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18583</xdr:rowOff>
    </xdr:from>
    <xdr:to>
      <xdr:col>41</xdr:col>
      <xdr:colOff>50800</xdr:colOff>
      <xdr:row>35</xdr:row>
      <xdr:rowOff>168897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19333"/>
          <a:ext cx="889000" cy="15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90489</xdr:rowOff>
    </xdr:from>
    <xdr:to>
      <xdr:col>55</xdr:col>
      <xdr:colOff>50800</xdr:colOff>
      <xdr:row>35</xdr:row>
      <xdr:rowOff>20639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1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113366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71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141252</xdr:rowOff>
    </xdr:from>
    <xdr:to>
      <xdr:col>50</xdr:col>
      <xdr:colOff>165100</xdr:colOff>
      <xdr:row>36</xdr:row>
      <xdr:rowOff>71402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4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87929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1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123748</xdr:rowOff>
    </xdr:from>
    <xdr:to>
      <xdr:col>46</xdr:col>
      <xdr:colOff>38100</xdr:colOff>
      <xdr:row>36</xdr:row>
      <xdr:rowOff>53898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70425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9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118097</xdr:rowOff>
    </xdr:from>
    <xdr:to>
      <xdr:col>41</xdr:col>
      <xdr:colOff>101600</xdr:colOff>
      <xdr:row>36</xdr:row>
      <xdr:rowOff>48247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1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64774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9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139233</xdr:rowOff>
    </xdr:from>
    <xdr:to>
      <xdr:col>36</xdr:col>
      <xdr:colOff>165100</xdr:colOff>
      <xdr:row>35</xdr:row>
      <xdr:rowOff>69383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6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60510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61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124754</xdr:rowOff>
    </xdr:from>
    <xdr:to>
      <xdr:col>55</xdr:col>
      <xdr:colOff>0</xdr:colOff>
      <xdr:row>58</xdr:row>
      <xdr:rowOff>129202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68854"/>
          <a:ext cx="838200" cy="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124754</xdr:rowOff>
    </xdr:from>
    <xdr:to>
      <xdr:col>50</xdr:col>
      <xdr:colOff>114300</xdr:colOff>
      <xdr:row>58</xdr:row>
      <xdr:rowOff>132234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68854"/>
          <a:ext cx="88900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132234</xdr:rowOff>
    </xdr:from>
    <xdr:to>
      <xdr:col>45</xdr:col>
      <xdr:colOff>177800</xdr:colOff>
      <xdr:row>58</xdr:row>
      <xdr:rowOff>155204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76334"/>
          <a:ext cx="889000" cy="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155204</xdr:rowOff>
    </xdr:from>
    <xdr:to>
      <xdr:col>41</xdr:col>
      <xdr:colOff>50800</xdr:colOff>
      <xdr:row>58</xdr:row>
      <xdr:rowOff>161068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99304"/>
          <a:ext cx="889000" cy="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78402</xdr:rowOff>
    </xdr:from>
    <xdr:to>
      <xdr:col>55</xdr:col>
      <xdr:colOff>50800</xdr:colOff>
      <xdr:row>59</xdr:row>
      <xdr:rowOff>8552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2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73954</xdr:rowOff>
    </xdr:from>
    <xdr:to>
      <xdr:col>50</xdr:col>
      <xdr:colOff>165100</xdr:colOff>
      <xdr:row>59</xdr:row>
      <xdr:rowOff>4104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166681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1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81434</xdr:rowOff>
    </xdr:from>
    <xdr:to>
      <xdr:col>46</xdr:col>
      <xdr:colOff>38100</xdr:colOff>
      <xdr:row>59</xdr:row>
      <xdr:rowOff>11584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2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2711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1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104404</xdr:rowOff>
    </xdr:from>
    <xdr:to>
      <xdr:col>41</xdr:col>
      <xdr:colOff>101600</xdr:colOff>
      <xdr:row>59</xdr:row>
      <xdr:rowOff>34554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4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25681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41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110268</xdr:rowOff>
    </xdr:from>
    <xdr:to>
      <xdr:col>36</xdr:col>
      <xdr:colOff>165100</xdr:colOff>
      <xdr:row>59</xdr:row>
      <xdr:rowOff>40418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5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31545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47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83414</xdr:rowOff>
    </xdr:from>
    <xdr:to>
      <xdr:col>55</xdr:col>
      <xdr:colOff>0</xdr:colOff>
      <xdr:row>78</xdr:row>
      <xdr:rowOff>139185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56514"/>
          <a:ext cx="838200" cy="5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83414</xdr:rowOff>
    </xdr:from>
    <xdr:to>
      <xdr:col>50</xdr:col>
      <xdr:colOff>114300</xdr:colOff>
      <xdr:row>78</xdr:row>
      <xdr:rowOff>111630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56514"/>
          <a:ext cx="889000" cy="2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111630</xdr:rowOff>
    </xdr:from>
    <xdr:to>
      <xdr:col>45</xdr:col>
      <xdr:colOff>177800</xdr:colOff>
      <xdr:row>78</xdr:row>
      <xdr:rowOff>126247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84730"/>
          <a:ext cx="889000" cy="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35609</xdr:rowOff>
    </xdr:from>
    <xdr:to>
      <xdr:col>41</xdr:col>
      <xdr:colOff>50800</xdr:colOff>
      <xdr:row>78</xdr:row>
      <xdr:rowOff>126247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08709"/>
          <a:ext cx="889000" cy="9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88385</xdr:rowOff>
    </xdr:from>
    <xdr:to>
      <xdr:col>55</xdr:col>
      <xdr:colOff>50800</xdr:colOff>
      <xdr:row>79</xdr:row>
      <xdr:rowOff>18535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6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3312</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7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32614</xdr:rowOff>
    </xdr:from>
    <xdr:to>
      <xdr:col>50</xdr:col>
      <xdr:colOff>165100</xdr:colOff>
      <xdr:row>78</xdr:row>
      <xdr:rowOff>134214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125341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49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60830</xdr:rowOff>
    </xdr:from>
    <xdr:to>
      <xdr:col>46</xdr:col>
      <xdr:colOff>38100</xdr:colOff>
      <xdr:row>78</xdr:row>
      <xdr:rowOff>162430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3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153557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52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75447</xdr:rowOff>
    </xdr:from>
    <xdr:to>
      <xdr:col>41</xdr:col>
      <xdr:colOff>101600</xdr:colOff>
      <xdr:row>79</xdr:row>
      <xdr:rowOff>5597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4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168174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4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156259</xdr:rowOff>
    </xdr:from>
    <xdr:to>
      <xdr:col>36</xdr:col>
      <xdr:colOff>165100</xdr:colOff>
      <xdr:row>78</xdr:row>
      <xdr:rowOff>86409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5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77536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5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160186</xdr:rowOff>
    </xdr:from>
    <xdr:to>
      <xdr:col>55</xdr:col>
      <xdr:colOff>0</xdr:colOff>
      <xdr:row>96</xdr:row>
      <xdr:rowOff>27574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47936"/>
          <a:ext cx="838200" cy="3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27574</xdr:rowOff>
    </xdr:from>
    <xdr:to>
      <xdr:col>50</xdr:col>
      <xdr:colOff>114300</xdr:colOff>
      <xdr:row>96</xdr:row>
      <xdr:rowOff>46625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486774"/>
          <a:ext cx="8890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46625</xdr:rowOff>
    </xdr:from>
    <xdr:to>
      <xdr:col>45</xdr:col>
      <xdr:colOff>177800</xdr:colOff>
      <xdr:row>96</xdr:row>
      <xdr:rowOff>148625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05825"/>
          <a:ext cx="889000" cy="10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148625</xdr:rowOff>
    </xdr:from>
    <xdr:to>
      <xdr:col>41</xdr:col>
      <xdr:colOff>50800</xdr:colOff>
      <xdr:row>97</xdr:row>
      <xdr:rowOff>101567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607825"/>
          <a:ext cx="889000" cy="12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109386</xdr:rowOff>
    </xdr:from>
    <xdr:to>
      <xdr:col>55</xdr:col>
      <xdr:colOff>50800</xdr:colOff>
      <xdr:row>96</xdr:row>
      <xdr:rowOff>39536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9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132263</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4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148224</xdr:rowOff>
    </xdr:from>
    <xdr:to>
      <xdr:col>50</xdr:col>
      <xdr:colOff>165100</xdr:colOff>
      <xdr:row>96</xdr:row>
      <xdr:rowOff>78374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3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94901</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211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167275</xdr:rowOff>
    </xdr:from>
    <xdr:to>
      <xdr:col>46</xdr:col>
      <xdr:colOff>38100</xdr:colOff>
      <xdr:row>96</xdr:row>
      <xdr:rowOff>97425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5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113952</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230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97825</xdr:rowOff>
    </xdr:from>
    <xdr:to>
      <xdr:col>41</xdr:col>
      <xdr:colOff>101600</xdr:colOff>
      <xdr:row>97</xdr:row>
      <xdr:rowOff>27975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5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19102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6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50767</xdr:rowOff>
    </xdr:from>
    <xdr:to>
      <xdr:col>36</xdr:col>
      <xdr:colOff>165100</xdr:colOff>
      <xdr:row>97</xdr:row>
      <xdr:rowOff>152367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8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143494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150048</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665148"/>
          <a:ext cx="838200" cy="6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99248</xdr:rowOff>
    </xdr:from>
    <xdr:to>
      <xdr:col>85</xdr:col>
      <xdr:colOff>177800</xdr:colOff>
      <xdr:row>39</xdr:row>
      <xdr:rowOff>29398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1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19866</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3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162812</xdr:rowOff>
    </xdr:from>
    <xdr:to>
      <xdr:col>85</xdr:col>
      <xdr:colOff>127000</xdr:colOff>
      <xdr:row>75</xdr:row>
      <xdr:rowOff>135704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2850112"/>
          <a:ext cx="838200" cy="14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149356</xdr:rowOff>
    </xdr:from>
    <xdr:to>
      <xdr:col>81</xdr:col>
      <xdr:colOff>50800</xdr:colOff>
      <xdr:row>74</xdr:row>
      <xdr:rowOff>162812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2836656"/>
          <a:ext cx="889000" cy="1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5738</xdr:rowOff>
    </xdr:from>
    <xdr:to>
      <xdr:col>76</xdr:col>
      <xdr:colOff>114300</xdr:colOff>
      <xdr:row>74</xdr:row>
      <xdr:rowOff>149356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2693038"/>
          <a:ext cx="889000" cy="14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5738</xdr:rowOff>
    </xdr:from>
    <xdr:to>
      <xdr:col>71</xdr:col>
      <xdr:colOff>177800</xdr:colOff>
      <xdr:row>74</xdr:row>
      <xdr:rowOff>61937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2693038"/>
          <a:ext cx="889000" cy="5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84904</xdr:rowOff>
    </xdr:from>
    <xdr:to>
      <xdr:col>85</xdr:col>
      <xdr:colOff>177800</xdr:colOff>
      <xdr:row>76</xdr:row>
      <xdr:rowOff>15053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436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107781</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7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112012</xdr:rowOff>
    </xdr:from>
    <xdr:to>
      <xdr:col>81</xdr:col>
      <xdr:colOff>101600</xdr:colOff>
      <xdr:row>75</xdr:row>
      <xdr:rowOff>42162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79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58689</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57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98556</xdr:rowOff>
    </xdr:from>
    <xdr:to>
      <xdr:col>76</xdr:col>
      <xdr:colOff>165100</xdr:colOff>
      <xdr:row>75</xdr:row>
      <xdr:rowOff>28706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78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45233</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561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126388</xdr:rowOff>
    </xdr:from>
    <xdr:to>
      <xdr:col>72</xdr:col>
      <xdr:colOff>38100</xdr:colOff>
      <xdr:row>74</xdr:row>
      <xdr:rowOff>56538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64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73065</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417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11137</xdr:rowOff>
    </xdr:from>
    <xdr:to>
      <xdr:col>67</xdr:col>
      <xdr:colOff>101600</xdr:colOff>
      <xdr:row>74</xdr:row>
      <xdr:rowOff>112737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69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129264</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473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130697</xdr:rowOff>
    </xdr:from>
    <xdr:to>
      <xdr:col>85</xdr:col>
      <xdr:colOff>127000</xdr:colOff>
      <xdr:row>95</xdr:row>
      <xdr:rowOff>159820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418447"/>
          <a:ext cx="838200" cy="2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23786</xdr:rowOff>
    </xdr:from>
    <xdr:to>
      <xdr:col>81</xdr:col>
      <xdr:colOff>50800</xdr:colOff>
      <xdr:row>95</xdr:row>
      <xdr:rowOff>159820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311536"/>
          <a:ext cx="889000" cy="13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18180</xdr:rowOff>
    </xdr:from>
    <xdr:to>
      <xdr:col>76</xdr:col>
      <xdr:colOff>114300</xdr:colOff>
      <xdr:row>95</xdr:row>
      <xdr:rowOff>23786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134480"/>
          <a:ext cx="889000" cy="17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18180</xdr:rowOff>
    </xdr:from>
    <xdr:to>
      <xdr:col>71</xdr:col>
      <xdr:colOff>177800</xdr:colOff>
      <xdr:row>96</xdr:row>
      <xdr:rowOff>50419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134480"/>
          <a:ext cx="889000" cy="37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79897</xdr:rowOff>
    </xdr:from>
    <xdr:to>
      <xdr:col>85</xdr:col>
      <xdr:colOff>177800</xdr:colOff>
      <xdr:row>96</xdr:row>
      <xdr:rowOff>10047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36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102774</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21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109020</xdr:rowOff>
    </xdr:from>
    <xdr:to>
      <xdr:col>81</xdr:col>
      <xdr:colOff>101600</xdr:colOff>
      <xdr:row>96</xdr:row>
      <xdr:rowOff>39170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3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55697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17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144436</xdr:rowOff>
    </xdr:from>
    <xdr:to>
      <xdr:col>76</xdr:col>
      <xdr:colOff>165100</xdr:colOff>
      <xdr:row>95</xdr:row>
      <xdr:rowOff>74586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26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91113</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035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138830</xdr:rowOff>
    </xdr:from>
    <xdr:to>
      <xdr:col>72</xdr:col>
      <xdr:colOff>38100</xdr:colOff>
      <xdr:row>94</xdr:row>
      <xdr:rowOff>68980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0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85507</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585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171069</xdr:rowOff>
    </xdr:from>
    <xdr:to>
      <xdr:col>67</xdr:col>
      <xdr:colOff>101600</xdr:colOff>
      <xdr:row>96</xdr:row>
      <xdr:rowOff>101219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4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117746</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23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121846</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636946"/>
          <a:ext cx="838200" cy="1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134968</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0068"/>
          <a:ext cx="8890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134968</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50068"/>
          <a:ext cx="8890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71046</xdr:rowOff>
    </xdr:from>
    <xdr:to>
      <xdr:col>116</xdr:col>
      <xdr:colOff>114300</xdr:colOff>
      <xdr:row>39</xdr:row>
      <xdr:rowOff>1196</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8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157423</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01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84168</xdr:rowOff>
    </xdr:from>
    <xdr:to>
      <xdr:col>102</xdr:col>
      <xdr:colOff>165100</xdr:colOff>
      <xdr:row>39</xdr:row>
      <xdr:rowOff>14318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9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5445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91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102484</xdr:rowOff>
    </xdr:from>
    <xdr:to>
      <xdr:col>116</xdr:col>
      <xdr:colOff>63500</xdr:colOff>
      <xdr:row>50</xdr:row>
      <xdr:rowOff>120429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8674984"/>
          <a:ext cx="8382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79304</xdr:rowOff>
    </xdr:from>
    <xdr:to>
      <xdr:col>111</xdr:col>
      <xdr:colOff>177800</xdr:colOff>
      <xdr:row>50</xdr:row>
      <xdr:rowOff>120429</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8651804"/>
          <a:ext cx="889000" cy="4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79304</xdr:rowOff>
    </xdr:from>
    <xdr:to>
      <xdr:col>107</xdr:col>
      <xdr:colOff>50800</xdr:colOff>
      <xdr:row>50</xdr:row>
      <xdr:rowOff>93523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8651804"/>
          <a:ext cx="8890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90505</xdr:rowOff>
    </xdr:from>
    <xdr:to>
      <xdr:col>102</xdr:col>
      <xdr:colOff>114300</xdr:colOff>
      <xdr:row>50</xdr:row>
      <xdr:rowOff>93523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8663005"/>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39186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156618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51684</xdr:rowOff>
    </xdr:from>
    <xdr:to>
      <xdr:col>116</xdr:col>
      <xdr:colOff>114300</xdr:colOff>
      <xdr:row>50</xdr:row>
      <xdr:rowOff>153284</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862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4711</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857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69629</xdr:rowOff>
    </xdr:from>
    <xdr:to>
      <xdr:col>112</xdr:col>
      <xdr:colOff>38100</xdr:colOff>
      <xdr:row>50</xdr:row>
      <xdr:rowOff>171229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864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16306</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841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28504</xdr:rowOff>
    </xdr:from>
    <xdr:to>
      <xdr:col>107</xdr:col>
      <xdr:colOff>101600</xdr:colOff>
      <xdr:row>50</xdr:row>
      <xdr:rowOff>130104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860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48</xdr:row>
      <xdr:rowOff>146631</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837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42723</xdr:rowOff>
    </xdr:from>
    <xdr:to>
      <xdr:col>102</xdr:col>
      <xdr:colOff>165100</xdr:colOff>
      <xdr:row>50</xdr:row>
      <xdr:rowOff>144323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86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48</xdr:row>
      <xdr:rowOff>160850</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839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39705</xdr:rowOff>
    </xdr:from>
    <xdr:to>
      <xdr:col>98</xdr:col>
      <xdr:colOff>38100</xdr:colOff>
      <xdr:row>50</xdr:row>
      <xdr:rowOff>141305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86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157832</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838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139700</xdr:rowOff>
    </xdr:from>
    <xdr:to>
      <xdr:col>120</xdr:col>
      <xdr:colOff>114300</xdr:colOff>
      <xdr:row>79</xdr:row>
      <xdr:rowOff>139700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168927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54627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70</xdr:row>
      <xdr:rowOff>111777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68</xdr:row>
      <xdr:rowOff>168927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127841</xdr:rowOff>
    </xdr:from>
    <xdr:to>
      <xdr:col>116</xdr:col>
      <xdr:colOff>62864</xdr:colOff>
      <xdr:row>78</xdr:row>
      <xdr:rowOff>115763</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300791"/>
          <a:ext cx="1269" cy="118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119590</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9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115763</xdr:rowOff>
    </xdr:from>
    <xdr:to>
      <xdr:col>116</xdr:col>
      <xdr:colOff>152400</xdr:colOff>
      <xdr:row>78</xdr:row>
      <xdr:rowOff>115763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88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74518</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207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127841</xdr:rowOff>
    </xdr:from>
    <xdr:to>
      <xdr:col>116</xdr:col>
      <xdr:colOff>152400</xdr:colOff>
      <xdr:row>71</xdr:row>
      <xdr:rowOff>127841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30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115640</xdr:rowOff>
    </xdr:from>
    <xdr:to>
      <xdr:col>116</xdr:col>
      <xdr:colOff>63500</xdr:colOff>
      <xdr:row>75</xdr:row>
      <xdr:rowOff>161141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288590"/>
          <a:ext cx="838200" cy="73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129179</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16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106302</xdr:rowOff>
    </xdr:from>
    <xdr:to>
      <xdr:col>116</xdr:col>
      <xdr:colOff>114300</xdr:colOff>
      <xdr:row>76</xdr:row>
      <xdr:rowOff>36452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6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96200</xdr:rowOff>
    </xdr:from>
    <xdr:to>
      <xdr:col>111</xdr:col>
      <xdr:colOff>177800</xdr:colOff>
      <xdr:row>71</xdr:row>
      <xdr:rowOff>115640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097700"/>
          <a:ext cx="889000" cy="19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153575</xdr:rowOff>
    </xdr:from>
    <xdr:to>
      <xdr:col>112</xdr:col>
      <xdr:colOff>38100</xdr:colOff>
      <xdr:row>74</xdr:row>
      <xdr:rowOff>83725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9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74852</xdr:rowOff>
    </xdr:from>
    <xdr:ext cx="59901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23795" y="1276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96200</xdr:rowOff>
    </xdr:from>
    <xdr:to>
      <xdr:col>107</xdr:col>
      <xdr:colOff>50800</xdr:colOff>
      <xdr:row>72</xdr:row>
      <xdr:rowOff>103010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097700"/>
          <a:ext cx="889000" cy="34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76841</xdr:rowOff>
    </xdr:from>
    <xdr:to>
      <xdr:col>107</xdr:col>
      <xdr:colOff>101600</xdr:colOff>
      <xdr:row>74</xdr:row>
      <xdr:rowOff>6991</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59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169568</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34795" y="1268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5645</xdr:rowOff>
    </xdr:from>
    <xdr:to>
      <xdr:col>102</xdr:col>
      <xdr:colOff>114300</xdr:colOff>
      <xdr:row>72</xdr:row>
      <xdr:rowOff>103010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350045"/>
          <a:ext cx="889000" cy="9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113008</xdr:rowOff>
    </xdr:from>
    <xdr:to>
      <xdr:col>102</xdr:col>
      <xdr:colOff>165100</xdr:colOff>
      <xdr:row>74</xdr:row>
      <xdr:rowOff>43158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2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34285</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45795" y="1272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72803</xdr:rowOff>
    </xdr:from>
    <xdr:to>
      <xdr:col>98</xdr:col>
      <xdr:colOff>38100</xdr:colOff>
      <xdr:row>74</xdr:row>
      <xdr:rowOff>2953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588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165530</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56795" y="1268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110341</xdr:rowOff>
    </xdr:from>
    <xdr:to>
      <xdr:col>116</xdr:col>
      <xdr:colOff>114300</xdr:colOff>
      <xdr:row>76</xdr:row>
      <xdr:rowOff>40491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6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88768</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64840</xdr:rowOff>
    </xdr:from>
    <xdr:to>
      <xdr:col>112</xdr:col>
      <xdr:colOff>38100</xdr:colOff>
      <xdr:row>71</xdr:row>
      <xdr:rowOff>166440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23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11517</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01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45400</xdr:rowOff>
    </xdr:from>
    <xdr:to>
      <xdr:col>107</xdr:col>
      <xdr:colOff>101600</xdr:colOff>
      <xdr:row>70</xdr:row>
      <xdr:rowOff>147000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0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163527</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34795" y="11822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52210</xdr:rowOff>
    </xdr:from>
    <xdr:to>
      <xdr:col>102</xdr:col>
      <xdr:colOff>165100</xdr:colOff>
      <xdr:row>72</xdr:row>
      <xdr:rowOff>153810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3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170337</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171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126295</xdr:rowOff>
    </xdr:from>
    <xdr:to>
      <xdr:col>98</xdr:col>
      <xdr:colOff>38100</xdr:colOff>
      <xdr:row>72</xdr:row>
      <xdr:rowOff>56445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29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72972</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074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歳出総額は、住民一人当たり約</a:t>
          </a:r>
          <a:r>
            <a:rPr kumimoji="1" lang="en-US" altLang="ja-JP" sz="1300">
              <a:latin typeface="ＭＳ Ｐゴシック" panose="020B0600070205080204" pitchFamily="50" charset="-128"/>
              <a:ea typeface="ＭＳ Ｐゴシック" panose="020B0600070205080204" pitchFamily="50" charset="-128"/>
            </a:rPr>
            <a:t>18,795</a:t>
          </a:r>
          <a:r>
            <a:rPr kumimoji="1" lang="ja-JP" altLang="en-US" sz="1300">
              <a:latin typeface="ＭＳ Ｐゴシック" panose="020B0600070205080204" pitchFamily="50" charset="-128"/>
              <a:ea typeface="ＭＳ Ｐゴシック" panose="020B0600070205080204" pitchFamily="50" charset="-128"/>
            </a:rPr>
            <a:t>千円となっている。最も大きな項目は物件費であり、前年度から</a:t>
          </a:r>
          <a:r>
            <a:rPr kumimoji="1" lang="en-US" altLang="ja-JP" sz="1300">
              <a:latin typeface="ＭＳ Ｐゴシック" panose="020B0600070205080204" pitchFamily="50" charset="-128"/>
              <a:ea typeface="ＭＳ Ｐゴシック" panose="020B0600070205080204" pitchFamily="50" charset="-128"/>
            </a:rPr>
            <a:t>71,541</a:t>
          </a:r>
          <a:r>
            <a:rPr kumimoji="1" lang="ja-JP" altLang="en-US" sz="1300">
              <a:latin typeface="ＭＳ Ｐゴシック" panose="020B0600070205080204" pitchFamily="50" charset="-128"/>
              <a:ea typeface="ＭＳ Ｐゴシック" panose="020B0600070205080204" pitchFamily="50" charset="-128"/>
            </a:rPr>
            <a:t>円の増となる</a:t>
          </a:r>
          <a:r>
            <a:rPr kumimoji="1" lang="en-US" altLang="ja-JP" sz="1300">
              <a:latin typeface="ＭＳ Ｐゴシック" panose="020B0600070205080204" pitchFamily="50" charset="-128"/>
              <a:ea typeface="ＭＳ Ｐゴシック" panose="020B0600070205080204" pitchFamily="50" charset="-128"/>
            </a:rPr>
            <a:t>360,058</a:t>
          </a:r>
          <a:r>
            <a:rPr kumimoji="1" lang="ja-JP" altLang="en-US" sz="1300">
              <a:latin typeface="ＭＳ Ｐゴシック" panose="020B0600070205080204" pitchFamily="50" charset="-128"/>
              <a:ea typeface="ＭＳ Ｐゴシック" panose="020B0600070205080204" pitchFamily="50" charset="-128"/>
            </a:rPr>
            <a:t>円となった。令和６年度は地域おこし協力隊を前年比</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人増となる</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人に増員し、そのうち</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人に係る経費を委託料として支出していることから物件費が増加している。物件費については、今後も、人件費等の増加による委託費の増加が予想される。次いで大きい項目は補助費等である。これは簡易水道・下水道事業会計が法適用となり、繰出金として支出していた経費が負担金となったことにより大きく増加している。類似団体平均と比較して本村の数値が高い項目としては、物件費や補助費等のほか、公債費、積立金、維持補修費、普通建設事業費（うち更新整備）、貸付金である。公債費については、これまで実施した大規模ハード整備事業に係る地方債の償還が重なっているためであるが、近年実施している繰上償還や定時償還のピークを越えたことにより前年度から</a:t>
          </a:r>
          <a:r>
            <a:rPr kumimoji="1" lang="en-US" altLang="ja-JP" sz="1300">
              <a:latin typeface="ＭＳ Ｐゴシック" panose="020B0600070205080204" pitchFamily="50" charset="-128"/>
              <a:ea typeface="ＭＳ Ｐゴシック" panose="020B0600070205080204" pitchFamily="50" charset="-128"/>
            </a:rPr>
            <a:t>63,142</a:t>
          </a:r>
          <a:r>
            <a:rPr kumimoji="1" lang="ja-JP" altLang="en-US" sz="1300">
              <a:latin typeface="ＭＳ Ｐゴシック" panose="020B0600070205080204" pitchFamily="50" charset="-128"/>
              <a:ea typeface="ＭＳ Ｐゴシック" panose="020B0600070205080204" pitchFamily="50" charset="-128"/>
            </a:rPr>
            <a:t>円減少している。今後も繰上償還の実施と起債新規発行の抑制等により数値の減少を図る。積立金については、財政調整基金に積み立てたほか、ふるさと納税寄附額の増加に伴い、さわやかなるせ仙人の郷基金について積み立てを行った。また、後年度の公共施設の老朽化対策経費に対応するため、公共施設等総合管理基金に積み立てを行った。今後も魅力ある村づくりに向けて計画的な基金への積み立てを行っていく。維持補修費は総額が増加し、一人当たりの経費は</a:t>
          </a:r>
          <a:r>
            <a:rPr kumimoji="1" lang="en-US" altLang="ja-JP" sz="1300">
              <a:latin typeface="ＭＳ Ｐゴシック" panose="020B0600070205080204" pitchFamily="50" charset="-128"/>
              <a:ea typeface="ＭＳ Ｐゴシック" panose="020B0600070205080204" pitchFamily="50" charset="-128"/>
            </a:rPr>
            <a:t>9,924</a:t>
          </a:r>
          <a:r>
            <a:rPr kumimoji="1" lang="ja-JP" altLang="en-US" sz="1300">
              <a:latin typeface="ＭＳ Ｐゴシック" panose="020B0600070205080204" pitchFamily="50" charset="-128"/>
              <a:ea typeface="ＭＳ Ｐゴシック" panose="020B0600070205080204" pitchFamily="50" charset="-128"/>
            </a:rPr>
            <a:t>円増加の</a:t>
          </a:r>
          <a:r>
            <a:rPr kumimoji="1" lang="en-US" altLang="ja-JP" sz="1300">
              <a:latin typeface="ＭＳ Ｐゴシック" panose="020B0600070205080204" pitchFamily="50" charset="-128"/>
              <a:ea typeface="ＭＳ Ｐゴシック" panose="020B0600070205080204" pitchFamily="50" charset="-128"/>
            </a:rPr>
            <a:t>81,813</a:t>
          </a:r>
          <a:r>
            <a:rPr kumimoji="1" lang="ja-JP" altLang="en-US" sz="1300">
              <a:latin typeface="ＭＳ Ｐゴシック" panose="020B0600070205080204" pitchFamily="50" charset="-128"/>
              <a:ea typeface="ＭＳ Ｐゴシック" panose="020B0600070205080204" pitchFamily="50" charset="-128"/>
            </a:rPr>
            <a:t>円となっている。令和５年度が暖冬であったため除排雪費が増加している。今後も降雪量に関わらず一定水準額の確保が必要であることや物価高騰と人口減少により、一人当たりの経費は増加していくことが予想される。普通建設事業費（うち更新整備）については、スキー場圧雪車更新や小学校プール改修事業等より</a:t>
          </a:r>
          <a:r>
            <a:rPr kumimoji="1" lang="en-US" altLang="ja-JP" sz="1300">
              <a:latin typeface="ＭＳ Ｐゴシック" panose="020B0600070205080204" pitchFamily="50" charset="-128"/>
              <a:ea typeface="ＭＳ Ｐゴシック" panose="020B0600070205080204" pitchFamily="50" charset="-128"/>
            </a:rPr>
            <a:t>16,990</a:t>
          </a:r>
          <a:r>
            <a:rPr kumimoji="1" lang="ja-JP" altLang="en-US" sz="1300">
              <a:latin typeface="ＭＳ Ｐゴシック" panose="020B0600070205080204" pitchFamily="50" charset="-128"/>
              <a:ea typeface="ＭＳ Ｐゴシック" panose="020B0600070205080204" pitchFamily="50" charset="-128"/>
            </a:rPr>
            <a:t>円の増加となった。貸付金は、第三セクターへの貸付金である地域活性化資金が主な要因であり、引き続き第三セクターの経営改善による貸付金額の減少に努める。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64948</xdr:rowOff>
    </xdr:from>
    <xdr:to>
      <xdr:col>24</xdr:col>
      <xdr:colOff>63500</xdr:colOff>
      <xdr:row>35</xdr:row>
      <xdr:rowOff>116657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065698"/>
          <a:ext cx="838200" cy="5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116657</xdr:rowOff>
    </xdr:from>
    <xdr:to>
      <xdr:col>19</xdr:col>
      <xdr:colOff>177800</xdr:colOff>
      <xdr:row>35</xdr:row>
      <xdr:rowOff>132019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117407"/>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132019</xdr:rowOff>
    </xdr:from>
    <xdr:to>
      <xdr:col>15</xdr:col>
      <xdr:colOff>50800</xdr:colOff>
      <xdr:row>35</xdr:row>
      <xdr:rowOff>139311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132769"/>
          <a:ext cx="8890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139311</xdr:rowOff>
    </xdr:from>
    <xdr:to>
      <xdr:col>10</xdr:col>
      <xdr:colOff>114300</xdr:colOff>
      <xdr:row>35</xdr:row>
      <xdr:rowOff>139723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140061"/>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14148</xdr:rowOff>
    </xdr:from>
    <xdr:to>
      <xdr:col>24</xdr:col>
      <xdr:colOff>114300</xdr:colOff>
      <xdr:row>35</xdr:row>
      <xdr:rowOff>115748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01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37025</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86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65857</xdr:rowOff>
    </xdr:from>
    <xdr:to>
      <xdr:col>20</xdr:col>
      <xdr:colOff>38100</xdr:colOff>
      <xdr:row>35</xdr:row>
      <xdr:rowOff>167457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06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12534</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84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81219</xdr:rowOff>
    </xdr:from>
    <xdr:to>
      <xdr:col>15</xdr:col>
      <xdr:colOff>101600</xdr:colOff>
      <xdr:row>36</xdr:row>
      <xdr:rowOff>11369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08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27896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85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88511</xdr:rowOff>
    </xdr:from>
    <xdr:to>
      <xdr:col>10</xdr:col>
      <xdr:colOff>165100</xdr:colOff>
      <xdr:row>36</xdr:row>
      <xdr:rowOff>18661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08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35188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86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88923</xdr:rowOff>
    </xdr:from>
    <xdr:to>
      <xdr:col>6</xdr:col>
      <xdr:colOff>38100</xdr:colOff>
      <xdr:row>36</xdr:row>
      <xdr:rowOff>19073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08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35600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86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82433</xdr:rowOff>
    </xdr:from>
    <xdr:to>
      <xdr:col>24</xdr:col>
      <xdr:colOff>63500</xdr:colOff>
      <xdr:row>56</xdr:row>
      <xdr:rowOff>143875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83633"/>
          <a:ext cx="838200" cy="6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143875</xdr:rowOff>
    </xdr:from>
    <xdr:to>
      <xdr:col>19</xdr:col>
      <xdr:colOff>177800</xdr:colOff>
      <xdr:row>56</xdr:row>
      <xdr:rowOff>170180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45075"/>
          <a:ext cx="889000" cy="2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124784</xdr:rowOff>
    </xdr:from>
    <xdr:to>
      <xdr:col>15</xdr:col>
      <xdr:colOff>50800</xdr:colOff>
      <xdr:row>56</xdr:row>
      <xdr:rowOff>170180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725984"/>
          <a:ext cx="889000" cy="4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124784</xdr:rowOff>
    </xdr:from>
    <xdr:to>
      <xdr:col>10</xdr:col>
      <xdr:colOff>114300</xdr:colOff>
      <xdr:row>57</xdr:row>
      <xdr:rowOff>10285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725984"/>
          <a:ext cx="889000" cy="5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31633</xdr:rowOff>
    </xdr:from>
    <xdr:to>
      <xdr:col>24</xdr:col>
      <xdr:colOff>114300</xdr:colOff>
      <xdr:row>56</xdr:row>
      <xdr:rowOff>133233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3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54510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8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93075</xdr:rowOff>
    </xdr:from>
    <xdr:to>
      <xdr:col>20</xdr:col>
      <xdr:colOff>38100</xdr:colOff>
      <xdr:row>57</xdr:row>
      <xdr:rowOff>23225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39752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4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119380</xdr:rowOff>
    </xdr:from>
    <xdr:to>
      <xdr:col>15</xdr:col>
      <xdr:colOff>101600</xdr:colOff>
      <xdr:row>57</xdr:row>
      <xdr:rowOff>49530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2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66057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49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73984</xdr:rowOff>
    </xdr:from>
    <xdr:to>
      <xdr:col>10</xdr:col>
      <xdr:colOff>165100</xdr:colOff>
      <xdr:row>57</xdr:row>
      <xdr:rowOff>4134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7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20661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50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130935</xdr:rowOff>
    </xdr:from>
    <xdr:to>
      <xdr:col>6</xdr:col>
      <xdr:colOff>38100</xdr:colOff>
      <xdr:row>57</xdr:row>
      <xdr:rowOff>61085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77612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0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57175</xdr:rowOff>
    </xdr:from>
    <xdr:to>
      <xdr:col>24</xdr:col>
      <xdr:colOff>63500</xdr:colOff>
      <xdr:row>77</xdr:row>
      <xdr:rowOff>136020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58825"/>
          <a:ext cx="838200" cy="7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133888</xdr:rowOff>
    </xdr:from>
    <xdr:to>
      <xdr:col>19</xdr:col>
      <xdr:colOff>177800</xdr:colOff>
      <xdr:row>77</xdr:row>
      <xdr:rowOff>136020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3335538"/>
          <a:ext cx="889000" cy="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131825</xdr:rowOff>
    </xdr:from>
    <xdr:to>
      <xdr:col>15</xdr:col>
      <xdr:colOff>50800</xdr:colOff>
      <xdr:row>77</xdr:row>
      <xdr:rowOff>133888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33475"/>
          <a:ext cx="889000" cy="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131825</xdr:rowOff>
    </xdr:from>
    <xdr:to>
      <xdr:col>10</xdr:col>
      <xdr:colOff>114300</xdr:colOff>
      <xdr:row>77</xdr:row>
      <xdr:rowOff>167281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33475"/>
          <a:ext cx="889000" cy="3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6375</xdr:rowOff>
    </xdr:from>
    <xdr:to>
      <xdr:col>24</xdr:col>
      <xdr:colOff>114300</xdr:colOff>
      <xdr:row>77</xdr:row>
      <xdr:rowOff>107975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2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156252</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86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85220</xdr:rowOff>
    </xdr:from>
    <xdr:to>
      <xdr:col>20</xdr:col>
      <xdr:colOff>38100</xdr:colOff>
      <xdr:row>78</xdr:row>
      <xdr:rowOff>15370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8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6497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7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83088</xdr:rowOff>
    </xdr:from>
    <xdr:to>
      <xdr:col>15</xdr:col>
      <xdr:colOff>101600</xdr:colOff>
      <xdr:row>78</xdr:row>
      <xdr:rowOff>13238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8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4365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77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81025</xdr:rowOff>
    </xdr:from>
    <xdr:to>
      <xdr:col>10</xdr:col>
      <xdr:colOff>165100</xdr:colOff>
      <xdr:row>78</xdr:row>
      <xdr:rowOff>11175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8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2302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7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116481</xdr:rowOff>
    </xdr:from>
    <xdr:to>
      <xdr:col>6</xdr:col>
      <xdr:colOff>38100</xdr:colOff>
      <xdr:row>78</xdr:row>
      <xdr:rowOff>46631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1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37758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1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156525</xdr:rowOff>
    </xdr:from>
    <xdr:to>
      <xdr:col>24</xdr:col>
      <xdr:colOff>63500</xdr:colOff>
      <xdr:row>97</xdr:row>
      <xdr:rowOff>2792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15725"/>
          <a:ext cx="8382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99803</xdr:rowOff>
    </xdr:from>
    <xdr:to>
      <xdr:col>19</xdr:col>
      <xdr:colOff>177800</xdr:colOff>
      <xdr:row>97</xdr:row>
      <xdr:rowOff>2792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59003"/>
          <a:ext cx="889000" cy="7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99803</xdr:rowOff>
    </xdr:from>
    <xdr:to>
      <xdr:col>15</xdr:col>
      <xdr:colOff>50800</xdr:colOff>
      <xdr:row>97</xdr:row>
      <xdr:rowOff>19630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59003"/>
          <a:ext cx="889000" cy="9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19630</xdr:rowOff>
    </xdr:from>
    <xdr:to>
      <xdr:col>10</xdr:col>
      <xdr:colOff>114300</xdr:colOff>
      <xdr:row>97</xdr:row>
      <xdr:rowOff>78321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50280"/>
          <a:ext cx="889000" cy="5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105725</xdr:rowOff>
    </xdr:from>
    <xdr:to>
      <xdr:col>24</xdr:col>
      <xdr:colOff>114300</xdr:colOff>
      <xdr:row>97</xdr:row>
      <xdr:rowOff>35875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6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128602</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1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123442</xdr:rowOff>
    </xdr:from>
    <xdr:to>
      <xdr:col>20</xdr:col>
      <xdr:colOff>38100</xdr:colOff>
      <xdr:row>97</xdr:row>
      <xdr:rowOff>53592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70119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5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49003</xdr:rowOff>
    </xdr:from>
    <xdr:to>
      <xdr:col>15</xdr:col>
      <xdr:colOff>101600</xdr:colOff>
      <xdr:row>96</xdr:row>
      <xdr:rowOff>150603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167130</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83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140280</xdr:rowOff>
    </xdr:from>
    <xdr:to>
      <xdr:col>10</xdr:col>
      <xdr:colOff>165100</xdr:colOff>
      <xdr:row>97</xdr:row>
      <xdr:rowOff>70430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86957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27521</xdr:rowOff>
    </xdr:from>
    <xdr:to>
      <xdr:col>6</xdr:col>
      <xdr:colOff>38100</xdr:colOff>
      <xdr:row>97</xdr:row>
      <xdr:rowOff>129121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5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145648</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33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104775</xdr:rowOff>
    </xdr:from>
    <xdr:to>
      <xdr:col>55</xdr:col>
      <xdr:colOff>0</xdr:colOff>
      <xdr:row>37</xdr:row>
      <xdr:rowOff>116078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448425"/>
          <a:ext cx="8382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78740</xdr:rowOff>
    </xdr:from>
    <xdr:to>
      <xdr:col>50</xdr:col>
      <xdr:colOff>114300</xdr:colOff>
      <xdr:row>37</xdr:row>
      <xdr:rowOff>116078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422390"/>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169164</xdr:rowOff>
    </xdr:from>
    <xdr:to>
      <xdr:col>45</xdr:col>
      <xdr:colOff>177800</xdr:colOff>
      <xdr:row>37</xdr:row>
      <xdr:rowOff>78740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341364"/>
          <a:ext cx="889000" cy="8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159893</xdr:rowOff>
    </xdr:from>
    <xdr:to>
      <xdr:col>41</xdr:col>
      <xdr:colOff>50800</xdr:colOff>
      <xdr:row>36</xdr:row>
      <xdr:rowOff>169164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332093"/>
          <a:ext cx="8890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53975</xdr:rowOff>
    </xdr:from>
    <xdr:to>
      <xdr:col>55</xdr:col>
      <xdr:colOff>50800</xdr:colOff>
      <xdr:row>37</xdr:row>
      <xdr:rowOff>155575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76852</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4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65278</xdr:rowOff>
    </xdr:from>
    <xdr:to>
      <xdr:col>50</xdr:col>
      <xdr:colOff>165100</xdr:colOff>
      <xdr:row>37</xdr:row>
      <xdr:rowOff>166878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0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11955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18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27940</xdr:rowOff>
    </xdr:from>
    <xdr:to>
      <xdr:col>46</xdr:col>
      <xdr:colOff>38100</xdr:colOff>
      <xdr:row>37</xdr:row>
      <xdr:rowOff>129540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146067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14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118364</xdr:rowOff>
    </xdr:from>
    <xdr:to>
      <xdr:col>41</xdr:col>
      <xdr:colOff>101600</xdr:colOff>
      <xdr:row>37</xdr:row>
      <xdr:rowOff>48514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2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65041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109093</xdr:rowOff>
    </xdr:from>
    <xdr:to>
      <xdr:col>36</xdr:col>
      <xdr:colOff>165100</xdr:colOff>
      <xdr:row>37</xdr:row>
      <xdr:rowOff>39243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28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55770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05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4102</xdr:rowOff>
    </xdr:from>
    <xdr:to>
      <xdr:col>55</xdr:col>
      <xdr:colOff>0</xdr:colOff>
      <xdr:row>59</xdr:row>
      <xdr:rowOff>9851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19652"/>
          <a:ext cx="838200" cy="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5450</xdr:rowOff>
    </xdr:from>
    <xdr:to>
      <xdr:col>50</xdr:col>
      <xdr:colOff>114300</xdr:colOff>
      <xdr:row>59</xdr:row>
      <xdr:rowOff>9851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21000"/>
          <a:ext cx="8890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5450</xdr:rowOff>
    </xdr:from>
    <xdr:to>
      <xdr:col>45</xdr:col>
      <xdr:colOff>177800</xdr:colOff>
      <xdr:row>59</xdr:row>
      <xdr:rowOff>8789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21000"/>
          <a:ext cx="889000" cy="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8789</xdr:rowOff>
    </xdr:from>
    <xdr:to>
      <xdr:col>41</xdr:col>
      <xdr:colOff>50800</xdr:colOff>
      <xdr:row>59</xdr:row>
      <xdr:rowOff>14843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24339"/>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124752</xdr:rowOff>
    </xdr:from>
    <xdr:to>
      <xdr:col>55</xdr:col>
      <xdr:colOff>50800</xdr:colOff>
      <xdr:row>59</xdr:row>
      <xdr:rowOff>54902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6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130501</xdr:rowOff>
    </xdr:from>
    <xdr:to>
      <xdr:col>50</xdr:col>
      <xdr:colOff>165100</xdr:colOff>
      <xdr:row>59</xdr:row>
      <xdr:rowOff>60651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51778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6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126100</xdr:rowOff>
    </xdr:from>
    <xdr:to>
      <xdr:col>46</xdr:col>
      <xdr:colOff>38100</xdr:colOff>
      <xdr:row>59</xdr:row>
      <xdr:rowOff>56250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47377</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6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129439</xdr:rowOff>
    </xdr:from>
    <xdr:to>
      <xdr:col>41</xdr:col>
      <xdr:colOff>101600</xdr:colOff>
      <xdr:row>59</xdr:row>
      <xdr:rowOff>59589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50716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6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135493</xdr:rowOff>
    </xdr:from>
    <xdr:to>
      <xdr:col>36</xdr:col>
      <xdr:colOff>165100</xdr:colOff>
      <xdr:row>59</xdr:row>
      <xdr:rowOff>65643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56770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7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164674</xdr:rowOff>
    </xdr:from>
    <xdr:to>
      <xdr:col>55</xdr:col>
      <xdr:colOff>0</xdr:colOff>
      <xdr:row>75</xdr:row>
      <xdr:rowOff>61519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851974"/>
          <a:ext cx="838200" cy="6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44877</xdr:rowOff>
    </xdr:from>
    <xdr:to>
      <xdr:col>50</xdr:col>
      <xdr:colOff>114300</xdr:colOff>
      <xdr:row>75</xdr:row>
      <xdr:rowOff>61519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03627"/>
          <a:ext cx="8890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44877</xdr:rowOff>
    </xdr:from>
    <xdr:to>
      <xdr:col>45</xdr:col>
      <xdr:colOff>177800</xdr:colOff>
      <xdr:row>76</xdr:row>
      <xdr:rowOff>24062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03627"/>
          <a:ext cx="889000" cy="15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24062</xdr:rowOff>
    </xdr:from>
    <xdr:to>
      <xdr:col>41</xdr:col>
      <xdr:colOff>50800</xdr:colOff>
      <xdr:row>76</xdr:row>
      <xdr:rowOff>69664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054262"/>
          <a:ext cx="889000" cy="4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113874</xdr:rowOff>
    </xdr:from>
    <xdr:to>
      <xdr:col>55</xdr:col>
      <xdr:colOff>50800</xdr:colOff>
      <xdr:row>75</xdr:row>
      <xdr:rowOff>44024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80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136751</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652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10719</xdr:rowOff>
    </xdr:from>
    <xdr:to>
      <xdr:col>50</xdr:col>
      <xdr:colOff>165100</xdr:colOff>
      <xdr:row>75</xdr:row>
      <xdr:rowOff>112319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86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128846</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64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165527</xdr:rowOff>
    </xdr:from>
    <xdr:to>
      <xdr:col>46</xdr:col>
      <xdr:colOff>38100</xdr:colOff>
      <xdr:row>75</xdr:row>
      <xdr:rowOff>95677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5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112204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62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144713</xdr:rowOff>
    </xdr:from>
    <xdr:to>
      <xdr:col>41</xdr:col>
      <xdr:colOff>101600</xdr:colOff>
      <xdr:row>76</xdr:row>
      <xdr:rowOff>74864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034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91390</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77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18864</xdr:rowOff>
    </xdr:from>
    <xdr:to>
      <xdr:col>36</xdr:col>
      <xdr:colOff>165100</xdr:colOff>
      <xdr:row>76</xdr:row>
      <xdr:rowOff>120464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4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136992</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24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120242</xdr:rowOff>
    </xdr:from>
    <xdr:to>
      <xdr:col>55</xdr:col>
      <xdr:colOff>0</xdr:colOff>
      <xdr:row>96</xdr:row>
      <xdr:rowOff>125234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579442"/>
          <a:ext cx="8382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125234</xdr:rowOff>
    </xdr:from>
    <xdr:to>
      <xdr:col>50</xdr:col>
      <xdr:colOff>114300</xdr:colOff>
      <xdr:row>96</xdr:row>
      <xdr:rowOff>139902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584434"/>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139902</xdr:rowOff>
    </xdr:from>
    <xdr:to>
      <xdr:col>45</xdr:col>
      <xdr:colOff>177800</xdr:colOff>
      <xdr:row>97</xdr:row>
      <xdr:rowOff>2997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99102"/>
          <a:ext cx="889000" cy="3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2997</xdr:rowOff>
    </xdr:from>
    <xdr:to>
      <xdr:col>41</xdr:col>
      <xdr:colOff>50800</xdr:colOff>
      <xdr:row>97</xdr:row>
      <xdr:rowOff>13433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33647"/>
          <a:ext cx="889000" cy="1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69442</xdr:rowOff>
    </xdr:from>
    <xdr:to>
      <xdr:col>55</xdr:col>
      <xdr:colOff>50800</xdr:colOff>
      <xdr:row>96</xdr:row>
      <xdr:rowOff>171042</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2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47869</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0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74434</xdr:rowOff>
    </xdr:from>
    <xdr:to>
      <xdr:col>50</xdr:col>
      <xdr:colOff>165100</xdr:colOff>
      <xdr:row>97</xdr:row>
      <xdr:rowOff>4584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53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21111</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30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89102</xdr:rowOff>
    </xdr:from>
    <xdr:to>
      <xdr:col>46</xdr:col>
      <xdr:colOff>38100</xdr:colOff>
      <xdr:row>97</xdr:row>
      <xdr:rowOff>19252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4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10379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64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123647</xdr:rowOff>
    </xdr:from>
    <xdr:to>
      <xdr:col>41</xdr:col>
      <xdr:colOff>101600</xdr:colOff>
      <xdr:row>97</xdr:row>
      <xdr:rowOff>53797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8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44924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67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134083</xdr:rowOff>
    </xdr:from>
    <xdr:to>
      <xdr:col>36</xdr:col>
      <xdr:colOff>165100</xdr:colOff>
      <xdr:row>97</xdr:row>
      <xdr:rowOff>64233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9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55360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686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88974</xdr:rowOff>
    </xdr:from>
    <xdr:to>
      <xdr:col>85</xdr:col>
      <xdr:colOff>127000</xdr:colOff>
      <xdr:row>36</xdr:row>
      <xdr:rowOff>123614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261174"/>
          <a:ext cx="838200" cy="3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28075</xdr:rowOff>
    </xdr:from>
    <xdr:to>
      <xdr:col>81</xdr:col>
      <xdr:colOff>50800</xdr:colOff>
      <xdr:row>36</xdr:row>
      <xdr:rowOff>88974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200275"/>
          <a:ext cx="8890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102636</xdr:rowOff>
    </xdr:from>
    <xdr:to>
      <xdr:col>76</xdr:col>
      <xdr:colOff>114300</xdr:colOff>
      <xdr:row>36</xdr:row>
      <xdr:rowOff>28075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103386"/>
          <a:ext cx="889000" cy="9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102636</xdr:rowOff>
    </xdr:from>
    <xdr:to>
      <xdr:col>71</xdr:col>
      <xdr:colOff>177800</xdr:colOff>
      <xdr:row>36</xdr:row>
      <xdr:rowOff>169730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103386"/>
          <a:ext cx="889000" cy="23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72814</xdr:rowOff>
    </xdr:from>
    <xdr:to>
      <xdr:col>85</xdr:col>
      <xdr:colOff>177800</xdr:colOff>
      <xdr:row>37</xdr:row>
      <xdr:rowOff>2964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4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51241</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2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38174</xdr:rowOff>
    </xdr:from>
    <xdr:to>
      <xdr:col>81</xdr:col>
      <xdr:colOff>101600</xdr:colOff>
      <xdr:row>36</xdr:row>
      <xdr:rowOff>139774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21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156301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98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148725</xdr:rowOff>
    </xdr:from>
    <xdr:to>
      <xdr:col>76</xdr:col>
      <xdr:colOff>165100</xdr:colOff>
      <xdr:row>36</xdr:row>
      <xdr:rowOff>78875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4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95402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92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51836</xdr:rowOff>
    </xdr:from>
    <xdr:to>
      <xdr:col>72</xdr:col>
      <xdr:colOff>38100</xdr:colOff>
      <xdr:row>35</xdr:row>
      <xdr:rowOff>153436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05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169963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8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118930</xdr:rowOff>
    </xdr:from>
    <xdr:to>
      <xdr:col>67</xdr:col>
      <xdr:colOff>101600</xdr:colOff>
      <xdr:row>37</xdr:row>
      <xdr:rowOff>49080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29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40207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38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23588</xdr:rowOff>
    </xdr:from>
    <xdr:to>
      <xdr:col>85</xdr:col>
      <xdr:colOff>127000</xdr:colOff>
      <xdr:row>57</xdr:row>
      <xdr:rowOff>77639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96238"/>
          <a:ext cx="8382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77639</xdr:rowOff>
    </xdr:from>
    <xdr:to>
      <xdr:col>81</xdr:col>
      <xdr:colOff>50800</xdr:colOff>
      <xdr:row>57</xdr:row>
      <xdr:rowOff>90188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50289"/>
          <a:ext cx="889000" cy="1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81668</xdr:rowOff>
    </xdr:from>
    <xdr:to>
      <xdr:col>76</xdr:col>
      <xdr:colOff>114300</xdr:colOff>
      <xdr:row>57</xdr:row>
      <xdr:rowOff>90188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54318"/>
          <a:ext cx="889000" cy="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58142</xdr:rowOff>
    </xdr:from>
    <xdr:to>
      <xdr:col>71</xdr:col>
      <xdr:colOff>177800</xdr:colOff>
      <xdr:row>57</xdr:row>
      <xdr:rowOff>81668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30792"/>
          <a:ext cx="889000" cy="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144238</xdr:rowOff>
    </xdr:from>
    <xdr:to>
      <xdr:col>85</xdr:col>
      <xdr:colOff>177800</xdr:colOff>
      <xdr:row>57</xdr:row>
      <xdr:rowOff>74388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4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122665</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2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26839</xdr:rowOff>
    </xdr:from>
    <xdr:to>
      <xdr:col>81</xdr:col>
      <xdr:colOff>101600</xdr:colOff>
      <xdr:row>57</xdr:row>
      <xdr:rowOff>128439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119566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892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39388</xdr:rowOff>
    </xdr:from>
    <xdr:to>
      <xdr:col>76</xdr:col>
      <xdr:colOff>165100</xdr:colOff>
      <xdr:row>57</xdr:row>
      <xdr:rowOff>140988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1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132115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0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30868</xdr:rowOff>
    </xdr:from>
    <xdr:to>
      <xdr:col>72</xdr:col>
      <xdr:colOff>38100</xdr:colOff>
      <xdr:row>57</xdr:row>
      <xdr:rowOff>132468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123595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896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7342</xdr:rowOff>
    </xdr:from>
    <xdr:to>
      <xdr:col>67</xdr:col>
      <xdr:colOff>101600</xdr:colOff>
      <xdr:row>57</xdr:row>
      <xdr:rowOff>108942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7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125469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55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150048</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23148"/>
          <a:ext cx="838200" cy="6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99248</xdr:rowOff>
    </xdr:from>
    <xdr:to>
      <xdr:col>85</xdr:col>
      <xdr:colOff>177800</xdr:colOff>
      <xdr:row>79</xdr:row>
      <xdr:rowOff>29398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7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19866</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9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162812</xdr:rowOff>
    </xdr:from>
    <xdr:to>
      <xdr:col>85</xdr:col>
      <xdr:colOff>127000</xdr:colOff>
      <xdr:row>95</xdr:row>
      <xdr:rowOff>135703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279112"/>
          <a:ext cx="838200" cy="14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149357</xdr:rowOff>
    </xdr:from>
    <xdr:to>
      <xdr:col>81</xdr:col>
      <xdr:colOff>50800</xdr:colOff>
      <xdr:row>94</xdr:row>
      <xdr:rowOff>162812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265657"/>
          <a:ext cx="889000" cy="1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5738</xdr:rowOff>
    </xdr:from>
    <xdr:to>
      <xdr:col>76</xdr:col>
      <xdr:colOff>114300</xdr:colOff>
      <xdr:row>94</xdr:row>
      <xdr:rowOff>149357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122038"/>
          <a:ext cx="889000" cy="14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5738</xdr:rowOff>
    </xdr:from>
    <xdr:to>
      <xdr:col>71</xdr:col>
      <xdr:colOff>177800</xdr:colOff>
      <xdr:row>94</xdr:row>
      <xdr:rowOff>61937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122038"/>
          <a:ext cx="889000" cy="5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84903</xdr:rowOff>
    </xdr:from>
    <xdr:to>
      <xdr:col>85</xdr:col>
      <xdr:colOff>177800</xdr:colOff>
      <xdr:row>96</xdr:row>
      <xdr:rowOff>15053</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7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107780</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112012</xdr:rowOff>
    </xdr:from>
    <xdr:to>
      <xdr:col>81</xdr:col>
      <xdr:colOff>101600</xdr:colOff>
      <xdr:row>95</xdr:row>
      <xdr:rowOff>42162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22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58689</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00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98557</xdr:rowOff>
    </xdr:from>
    <xdr:to>
      <xdr:col>76</xdr:col>
      <xdr:colOff>165100</xdr:colOff>
      <xdr:row>95</xdr:row>
      <xdr:rowOff>28707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21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45234</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5990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126388</xdr:rowOff>
    </xdr:from>
    <xdr:to>
      <xdr:col>72</xdr:col>
      <xdr:colOff>38100</xdr:colOff>
      <xdr:row>94</xdr:row>
      <xdr:rowOff>56538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07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73065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584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11137</xdr:rowOff>
    </xdr:from>
    <xdr:to>
      <xdr:col>67</xdr:col>
      <xdr:colOff>101600</xdr:colOff>
      <xdr:row>94</xdr:row>
      <xdr:rowOff>112737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1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129264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5902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全体で最も大きな割合を占める総務費の住民一人当たりの金額は</a:t>
          </a:r>
          <a:r>
            <a:rPr kumimoji="1" lang="en-US" altLang="ja-JP" sz="1300">
              <a:latin typeface="ＭＳ Ｐゴシック" panose="020B0600070205080204" pitchFamily="50" charset="-128"/>
              <a:ea typeface="ＭＳ Ｐゴシック" panose="020B0600070205080204" pitchFamily="50" charset="-128"/>
            </a:rPr>
            <a:t>600,123</a:t>
          </a:r>
          <a:r>
            <a:rPr kumimoji="1" lang="ja-JP" altLang="en-US" sz="1300">
              <a:latin typeface="ＭＳ Ｐゴシック" panose="020B0600070205080204" pitchFamily="50" charset="-128"/>
              <a:ea typeface="ＭＳ Ｐゴシック" panose="020B0600070205080204" pitchFamily="50" charset="-128"/>
            </a:rPr>
            <a:t>円で、前年度に対し</a:t>
          </a:r>
          <a:r>
            <a:rPr kumimoji="1" lang="en-US" altLang="ja-JP" sz="1300">
              <a:latin typeface="ＭＳ Ｐゴシック" panose="020B0600070205080204" pitchFamily="50" charset="-128"/>
              <a:ea typeface="ＭＳ Ｐゴシック" panose="020B0600070205080204" pitchFamily="50" charset="-128"/>
            </a:rPr>
            <a:t>64,506</a:t>
          </a:r>
          <a:r>
            <a:rPr kumimoji="1" lang="ja-JP" altLang="en-US" sz="1300">
              <a:latin typeface="ＭＳ Ｐゴシック" panose="020B0600070205080204" pitchFamily="50" charset="-128"/>
              <a:ea typeface="ＭＳ Ｐゴシック" panose="020B0600070205080204" pitchFamily="50" charset="-128"/>
            </a:rPr>
            <a:t>円の増額となっている。主な増額要因としては、地域おこし協力隊に係る事業費が前年度比</a:t>
          </a:r>
          <a:r>
            <a:rPr kumimoji="1" lang="en-US" altLang="ja-JP" sz="1300">
              <a:latin typeface="ＭＳ Ｐゴシック" panose="020B0600070205080204" pitchFamily="50" charset="-128"/>
              <a:ea typeface="ＭＳ Ｐゴシック" panose="020B0600070205080204" pitchFamily="50" charset="-128"/>
            </a:rPr>
            <a:t>9,492</a:t>
          </a:r>
          <a:r>
            <a:rPr kumimoji="1" lang="ja-JP" altLang="en-US" sz="1300">
              <a:latin typeface="ＭＳ Ｐゴシック" panose="020B0600070205080204" pitchFamily="50" charset="-128"/>
              <a:ea typeface="ＭＳ Ｐゴシック" panose="020B0600070205080204" pitchFamily="50" charset="-128"/>
            </a:rPr>
            <a:t>万円増額の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5,472</a:t>
          </a:r>
          <a:r>
            <a:rPr kumimoji="1" lang="ja-JP" altLang="en-US" sz="1300">
              <a:latin typeface="ＭＳ Ｐゴシック" panose="020B0600070205080204" pitchFamily="50" charset="-128"/>
              <a:ea typeface="ＭＳ Ｐゴシック" panose="020B0600070205080204" pitchFamily="50" charset="-128"/>
            </a:rPr>
            <a:t>万円となったことである。次いで大きな割合を占めるものが公債費で、住民一人当たり</a:t>
          </a:r>
          <a:r>
            <a:rPr kumimoji="1" lang="en-US" altLang="ja-JP" sz="1300">
              <a:latin typeface="ＭＳ Ｐゴシック" panose="020B0600070205080204" pitchFamily="50" charset="-128"/>
              <a:ea typeface="ＭＳ Ｐゴシック" panose="020B0600070205080204" pitchFamily="50" charset="-128"/>
            </a:rPr>
            <a:t>226,748</a:t>
          </a:r>
          <a:r>
            <a:rPr kumimoji="1" lang="ja-JP" altLang="en-US" sz="1300">
              <a:latin typeface="ＭＳ Ｐゴシック" panose="020B0600070205080204" pitchFamily="50" charset="-128"/>
              <a:ea typeface="ＭＳ Ｐゴシック" panose="020B0600070205080204" pitchFamily="50" charset="-128"/>
            </a:rPr>
            <a:t>円となっている。公債費は総額が前年度から約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6,535</a:t>
          </a:r>
          <a:r>
            <a:rPr kumimoji="1" lang="ja-JP" altLang="en-US" sz="1300">
              <a:latin typeface="ＭＳ Ｐゴシック" panose="020B0600070205080204" pitchFamily="50" charset="-128"/>
              <a:ea typeface="ＭＳ Ｐゴシック" panose="020B0600070205080204" pitchFamily="50" charset="-128"/>
            </a:rPr>
            <a:t>万円減少し、住民一人当たりの金額は</a:t>
          </a:r>
          <a:r>
            <a:rPr kumimoji="1" lang="en-US" altLang="ja-JP" sz="1300">
              <a:latin typeface="ＭＳ Ｐゴシック" panose="020B0600070205080204" pitchFamily="50" charset="-128"/>
              <a:ea typeface="ＭＳ Ｐゴシック" panose="020B0600070205080204" pitchFamily="50" charset="-128"/>
            </a:rPr>
            <a:t>63,142</a:t>
          </a:r>
          <a:r>
            <a:rPr kumimoji="1" lang="ja-JP" altLang="en-US" sz="1300">
              <a:latin typeface="ＭＳ Ｐゴシック" panose="020B0600070205080204" pitchFamily="50" charset="-128"/>
              <a:ea typeface="ＭＳ Ｐゴシック" panose="020B0600070205080204" pitchFamily="50" charset="-128"/>
            </a:rPr>
            <a:t>円の大幅な減少となっている。元利償還金については定時償還のピークを脱しており、今後も数値の減少傾向が見込まれる。</a:t>
          </a:r>
        </a:p>
        <a:p>
          <a:r>
            <a:rPr kumimoji="1" lang="ja-JP" altLang="en-US" sz="1300">
              <a:latin typeface="ＭＳ Ｐゴシック" panose="020B0600070205080204" pitchFamily="50" charset="-128"/>
              <a:ea typeface="ＭＳ Ｐゴシック" panose="020B0600070205080204" pitchFamily="50" charset="-128"/>
            </a:rPr>
            <a:t>　商工費については前年度比</a:t>
          </a:r>
          <a:r>
            <a:rPr kumimoji="1" lang="en-US" altLang="ja-JP" sz="1300">
              <a:latin typeface="ＭＳ Ｐゴシック" panose="020B0600070205080204" pitchFamily="50" charset="-128"/>
              <a:ea typeface="ＭＳ Ｐゴシック" panose="020B0600070205080204" pitchFamily="50" charset="-128"/>
            </a:rPr>
            <a:t>17,925</a:t>
          </a:r>
          <a:r>
            <a:rPr kumimoji="1" lang="ja-JP" altLang="en-US" sz="1300">
              <a:latin typeface="ＭＳ Ｐゴシック" panose="020B0600070205080204" pitchFamily="50" charset="-128"/>
              <a:ea typeface="ＭＳ Ｐゴシック" panose="020B0600070205080204" pitchFamily="50" charset="-128"/>
            </a:rPr>
            <a:t>円増額となる</a:t>
          </a:r>
          <a:r>
            <a:rPr kumimoji="1" lang="en-US" altLang="ja-JP" sz="1300">
              <a:latin typeface="ＭＳ Ｐゴシック" panose="020B0600070205080204" pitchFamily="50" charset="-128"/>
              <a:ea typeface="ＭＳ Ｐゴシック" panose="020B0600070205080204" pitchFamily="50" charset="-128"/>
            </a:rPr>
            <a:t>193,445</a:t>
          </a:r>
          <a:r>
            <a:rPr kumimoji="1" lang="ja-JP" altLang="en-US" sz="1300">
              <a:latin typeface="ＭＳ Ｐゴシック" panose="020B0600070205080204" pitchFamily="50" charset="-128"/>
              <a:ea typeface="ＭＳ Ｐゴシック" panose="020B0600070205080204" pitchFamily="50" charset="-128"/>
            </a:rPr>
            <a:t>円となっている。これは栗駒山荘大規模改修工事、スキー場圧雪車更新等の事業量の増加によるものである。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教育費については前年度比</a:t>
          </a:r>
          <a:r>
            <a:rPr kumimoji="1" lang="en-US" altLang="ja-JP" sz="1300">
              <a:latin typeface="ＭＳ Ｐゴシック" panose="020B0600070205080204" pitchFamily="50" charset="-128"/>
              <a:ea typeface="ＭＳ Ｐゴシック" panose="020B0600070205080204" pitchFamily="50" charset="-128"/>
            </a:rPr>
            <a:t>16,551</a:t>
          </a:r>
          <a:r>
            <a:rPr kumimoji="1" lang="ja-JP" altLang="en-US" sz="1300">
              <a:latin typeface="ＭＳ Ｐゴシック" panose="020B0600070205080204" pitchFamily="50" charset="-128"/>
              <a:ea typeface="ＭＳ Ｐゴシック" panose="020B0600070205080204" pitchFamily="50" charset="-128"/>
            </a:rPr>
            <a:t>円増額となる</a:t>
          </a:r>
          <a:r>
            <a:rPr kumimoji="1" lang="en-US" altLang="ja-JP" sz="1300">
              <a:latin typeface="ＭＳ Ｐゴシック" panose="020B0600070205080204" pitchFamily="50" charset="-128"/>
              <a:ea typeface="ＭＳ Ｐゴシック" panose="020B0600070205080204" pitchFamily="50" charset="-128"/>
            </a:rPr>
            <a:t>128,055</a:t>
          </a:r>
          <a:r>
            <a:rPr kumimoji="1" lang="ja-JP" altLang="en-US" sz="1300">
              <a:latin typeface="ＭＳ Ｐゴシック" panose="020B0600070205080204" pitchFamily="50" charset="-128"/>
              <a:ea typeface="ＭＳ Ｐゴシック" panose="020B0600070205080204" pitchFamily="50" charset="-128"/>
            </a:rPr>
            <a:t>円となっている。これは小学校プール改修工事、学校給食調理業務に委託化による経費の増が要因となっている。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災害復旧費については令和６年７月の大雨災害対応に係る事業費が増加している。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２９年度から令和２年度まで財政調整基金残高は地方債の償還に係る取り崩しにより減少していた。令和３年度以降は普通交付税の大幅な増額により基金残高も増加に転じ、これにより実質単年度収支も黒字収支となっている。地方債元利償還のピークは脱しているため、今後は事業量を的確に把握しながら健全な財政運営に取り組む。</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一般会計及び特別会計はすべて黒字が続いている。</a:t>
          </a:r>
        </a:p>
        <a:p>
          <a:r>
            <a:rPr kumimoji="1" lang="ja-JP" altLang="en-US" sz="1400">
              <a:latin typeface="ＭＳ ゴシック" pitchFamily="49" charset="-128"/>
              <a:ea typeface="ＭＳ ゴシック" pitchFamily="49" charset="-128"/>
            </a:rPr>
            <a:t>　令和６年度の一般会計は、前年度とほぼ同じ水準となった。</a:t>
          </a:r>
        </a:p>
        <a:p>
          <a:r>
            <a:rPr kumimoji="1" lang="ja-JP" altLang="en-US" sz="1400">
              <a:latin typeface="ＭＳ ゴシック" pitchFamily="49" charset="-128"/>
              <a:ea typeface="ＭＳ ゴシック" pitchFamily="49" charset="-128"/>
            </a:rPr>
            <a:t>　簡易水道事業会計、下水道事業会計では一般会計からの負担金に依存する額が大きいことから、利用料金見直しを前提とした収支改善に向けて取り組みを進める。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ける元利償還金等額は減少しており今後もこの傾向は続くことが予想される。簡易水道事業特別会計における公債費は令和３年度にピークを越え、今後は減少していくことが見込まれている。これによる準元利償還金の減少が予想さ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本村では、満期一括償還の地方債を発行していないため、減債基金残高と減債基金積立相当額に該当する数値はありません。</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将来負担比率は、前年に続きに比率なしとなった。</a:t>
          </a:r>
        </a:p>
        <a:p>
          <a:r>
            <a:rPr kumimoji="1" lang="ja-JP" altLang="en-US" sz="1400">
              <a:latin typeface="ＭＳ ゴシック" pitchFamily="49" charset="-128"/>
              <a:ea typeface="ＭＳ ゴシック" pitchFamily="49" charset="-128"/>
            </a:rPr>
            <a:t>　地方債の現在高は、繰上償還と地方債新規発行の抑制により前年度から減少している。</a:t>
          </a:r>
        </a:p>
        <a:p>
          <a:r>
            <a:rPr kumimoji="1" lang="ja-JP" altLang="en-US" sz="1400">
              <a:latin typeface="ＭＳ ゴシック" pitchFamily="49" charset="-128"/>
              <a:ea typeface="ＭＳ ゴシック" pitchFamily="49" charset="-128"/>
            </a:rPr>
            <a:t>　また充当可能財源等においても財政調整基金などの基金残高が増加したため、将来負担比率の分子が大幅に減少している。</a:t>
          </a:r>
        </a:p>
        <a:p>
          <a:r>
            <a:rPr kumimoji="1" lang="ja-JP" altLang="en-US" sz="1400">
              <a:latin typeface="ＭＳ ゴシック" pitchFamily="49" charset="-128"/>
              <a:ea typeface="ＭＳ ゴシック" pitchFamily="49" charset="-128"/>
            </a:rPr>
            <a:t>　今後は地方税、普通交付税の動向を注視しながら一定の基金残高の確保に努める。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秋田県東成瀬村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普通交付税増加に伴う財政調整基金積立金の増、定額を積み立てている公共施設等総合管理基金の増、ふるさと納税の増収によるさわやかなるせ仙人の郷基金の増により基金全体としては増加している。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物価・人件費高騰や新たな財政需要に備え計画的に積み立てを行う。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ふるさと納税基金では、寄附者の要望に沿った事業を実施し計画的に一般会計繰入れを行う。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地域福祉基金・・・高齢者福祉推進事業の財源に充てるもの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さわやかなるせ仙人の郷基金・・・ふるさと納税を基金として積み立てるものであり、寄附者から指定を受けた事業へ充当するもの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公共施設等総合管理基金・・・公共施設の計画的な更新、除去事業に充当するもの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森林環境譲与税基金・・・村内の森林整備及びその促進に関する施策へ充当するもの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電源立地地域対策交付金事業基金・・・電源立地地域対策交付金に関する事業へ充当するもの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地域福祉基金は前年度と同水準で積み立てを行ったことにより増となっている。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さわやかなるせ仙人の郷基金は、毎年度指定されている事業に対して充当を行っているが、歳入のふるさと納税が伸びたことにより基金全体として増加している。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公共施設等総合管理基金は、前年度と同水準で積み立てを行ったことにより増となっている。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森林環境譲与税基金は、森林環境譲与税を全額積み立て、これを財源とした事業への充当を行った差分が残高として残り、基金として増加している。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電源立地地域対策交付金事業基金は電源立地地域対策交付金を財源として積立てながら、基金の目的とした事業への充当を行い、全体では減少している。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地域福祉基金は後年度の財政需要に備え、継続して一定額を積み立て、必要に応じ取崩しを行う。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さわやかなるせ仙人の郷基金は、今後も増加することが見込まれており、寄附者の要望に沿った事業を展開しながら適切な運用に努める。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公共施設等総合管理基金については、公共施設等に係る後年度の財政需要に備え計画的に積立てを行う。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森林環境譲与税基金については、今後も安定的な財源が確保されていることから、積極的に活用を図る。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電源立地地域対策交付金事業基金は、引き続き東成瀬小学校村単講師及び学校教育支援員人件費に充当し、令和１０年度までに全額を取崩す。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までは、地方債の償還額増加、簡易水道事業特別会計内での事業費増加に伴う一般会計繰出金の増加に対応するため、財政調整基金繰入金の取り崩しが続き、残高が減少していた。しかし令和３年度以降は普通交付税の大幅な増加に伴い基金全体の残高が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令和７年度までは普通交付税が現在の水準で交付されることが見込まれることから、後年度の財政需要に備え、標準財政規模の１割を下回らないよう管理していく。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今後の施設老朽化に対応した地方債の増額や財政指数改善に向けた地方債の繰上償還が見込まれることから、定額で基金の積立てを行っている。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実質公債費比率やその他主要財政指標の状況を踏まえながら、適切な時期に減債基金を取り崩し、繰上償還を実施する。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8B37670-3D1F-4099-93C4-5B4C6E90A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BE1CEF5-02BB-4E2D-9B04-8AAC5A6577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C85C23E3-D64F-4886-A69C-0D81ED94754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D3930A2C-3477-40B7-922D-EA338D6DA71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A35C0B5B-876F-44CA-B6C0-397C0541E71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5D0BE4A2-29D0-4A72-BBD1-D5535865D2B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BFD13AFC-255A-4A96-BCD0-D678E64B716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544931FC-4888-4900-BE8E-0E6A1FA1C42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8FEA01B-406E-4E6E-A906-F5EEBD7A877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EDAC8644-FB74-40CF-A5F8-44428A74F54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31E6AF10-AEDD-4EAD-A953-9F62CB73195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122741EF-B84C-41ED-9CFC-197657DA18B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3C671A4-6C3F-4298-B535-7CB8E7252D1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675D1F5-2036-4E8C-8B13-51BD7FCD76F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528CADE2-9253-4CB3-9C2A-466A4D638AB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795A03F-38EC-489B-9BDE-8A8D4443222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567DCA9-14DA-4FA6-8C46-19C57131AA9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80DBC23A-7B17-4E60-B096-4FC653C98D0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4FE71485-982A-4EC1-91C7-82438A48D7B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F434E22A-3196-4F58-ADF7-03D37E7C103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C7E099C-AEA6-4330-9663-F2951D8E829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FA428969-21B7-44DD-BF11-C43274F3532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3FA0B498-1769-4BC3-9FB6-78A74684B7B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B1130465-3158-42C8-ACA2-C2639BBB6E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19520CB2-5A75-4ACD-A664-A3603B77DA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D66E6324-5636-47C5-A02B-E093C8BF17B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A20AC13F-D7F8-42F0-B681-A642D0028F3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19100F7-6A44-4FFB-8BE2-B167BDD6AC0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3780470E-6E91-4623-88C1-AF79279011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37222D8-4E11-4D89-B437-8CE2DF9BA60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4EACDF76-94DC-4674-AA2E-484663B3088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E4029AB4-C378-4D65-9A11-0FE94A7A39E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C6897D62-5BCB-41CF-BECB-84F5F3300E3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66456434-778C-49AF-ABBE-56E6DF21F30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B2A89A5F-CC7E-4670-A8A6-F79726C256B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A66F9B33-85B8-4B65-9B48-D920B60B0EB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FD276041-4754-48BF-8198-9E23BF27E33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8E6C615C-4AD1-4CD6-AB99-03BEF77948A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44CA820-8139-4B8B-84CA-675AF6E4724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FBF88E54-02FE-4DA6-BB91-97CCDF3E677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020B3C1-6B48-4182-BF98-5609F7858DC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9DA9938D-B335-4A9B-A943-0BED61FA2E1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4C3508E-8A64-4F71-B5CA-6EDA4E761F2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BC5E7CE7-3CFA-48CA-BEAC-86D3B52BBE0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93C4224-A03A-4FE7-A869-FDCD1E3F2E8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37A3A72B-4D3D-4EDE-9924-A6341A38628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BCA02691-E4E3-4312-8F26-6157E32560E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F1F656C8-3053-4251-8A65-95F625093B4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165DDD2B-7905-4084-B53B-11BEAAA003B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15F1FFD3-8B9F-45BB-8CB3-8A6FA7C4215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6ECECF64-632D-4CDE-B3FE-A29A7AED031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3BF20B4E-7B5D-4A0A-B313-8949567F048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70CEC33A-5359-4704-81E6-A9DF7C16C3F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本村の有形固定資産減価償却率は類似団体平均と比較して</a:t>
          </a:r>
          <a:r>
            <a:rPr kumimoji="1" lang="en-US" altLang="ja-JP" sz="1100">
              <a:latin typeface="ＭＳ Ｐゴシック" panose="020B0600070205080204" pitchFamily="50" charset="-128"/>
              <a:ea typeface="ＭＳ Ｐゴシック" panose="020B0600070205080204" pitchFamily="50" charset="-128"/>
            </a:rPr>
            <a:t>10.2</a:t>
          </a:r>
          <a:r>
            <a:rPr kumimoji="1" lang="ja-JP" altLang="en-US" sz="1100">
              <a:latin typeface="ＭＳ Ｐゴシック" panose="020B0600070205080204" pitchFamily="50" charset="-128"/>
              <a:ea typeface="ＭＳ Ｐゴシック" panose="020B0600070205080204" pitchFamily="50" charset="-128"/>
            </a:rPr>
            <a:t>ポイント高い</a:t>
          </a:r>
          <a:r>
            <a:rPr kumimoji="1" lang="en-US" altLang="ja-JP" sz="1100">
              <a:latin typeface="ＭＳ Ｐゴシック" panose="020B0600070205080204" pitchFamily="50" charset="-128"/>
              <a:ea typeface="ＭＳ Ｐゴシック" panose="020B0600070205080204" pitchFamily="50" charset="-128"/>
            </a:rPr>
            <a:t>76.0</a:t>
          </a:r>
          <a:r>
            <a:rPr kumimoji="1" lang="ja-JP" altLang="en-US" sz="1100">
              <a:latin typeface="ＭＳ Ｐゴシック" panose="020B0600070205080204" pitchFamily="50" charset="-128"/>
              <a:ea typeface="ＭＳ Ｐゴシック" panose="020B0600070205080204" pitchFamily="50" charset="-128"/>
            </a:rPr>
            <a:t>％となっており、前年度と比較して</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上昇した。今後も一部の施設を除いては大規模な改修等は計画されていないため、比率の増加が予想される。そのため、基金を活用した公共施設の維持補修を計画的に行い、これと併せて数値の改善に努め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770A8013-1950-4EE6-9354-BAD1AF0C4C5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A6A8DB33-806F-4CBA-822A-68EC06959DC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5653F21D-E666-4633-8665-8F4BAB87E11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62E3F00D-FC50-4620-BC3F-9C483FC987E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5CBAB276-C11B-4213-8A86-E668E774F78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9002A913-6864-40A9-8D43-44DAD529A47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E73735EF-7BCC-4A8D-81DB-4B341D38DB4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D82EA90-DB3A-4560-9CDA-EFB751DB7BF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E9D238D0-022B-4075-AD30-1BCA9C783CE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1FE6F216-4223-47FD-A6B5-191CAF71DE2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5614CD18-D1AD-475E-9B8F-5FC4CCC70EE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A1DBEB5A-F034-4210-8A81-D039E3F8EAA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73B135FA-F70D-4B1C-9278-FE423F9D00A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137B4D1F-0191-4412-8BA4-52AB3697298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E7304BAC-65CA-4AEC-8BB7-9F0D6AFA15A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45D619C-28DE-4E8D-BF9F-731D56C26A6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A27197BC-0EFF-4832-A241-DD8F8E6F4F3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57B6E58-A9BC-4470-81B0-0508A9E8D88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3" name="直線コネクタ 72">
          <a:extLst>
            <a:ext uri="{FF2B5EF4-FFF2-40B4-BE49-F238E27FC236}">
              <a16:creationId xmlns:a16="http://schemas.microsoft.com/office/drawing/2014/main" id="{490C1460-A752-40F8-BDBF-B04833356A98}"/>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4" name="有形固定資産減価償却率最小値テキスト">
          <a:extLst>
            <a:ext uri="{FF2B5EF4-FFF2-40B4-BE49-F238E27FC236}">
              <a16:creationId xmlns:a16="http://schemas.microsoft.com/office/drawing/2014/main" id="{3DEBA3E5-80FE-421D-8620-ED427A62EC0D}"/>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5" name="直線コネクタ 74">
          <a:extLst>
            <a:ext uri="{FF2B5EF4-FFF2-40B4-BE49-F238E27FC236}">
              <a16:creationId xmlns:a16="http://schemas.microsoft.com/office/drawing/2014/main" id="{5ED67102-7965-4999-A5D9-3A1B87F12607}"/>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6" name="有形固定資産減価償却率最大値テキスト">
          <a:extLst>
            <a:ext uri="{FF2B5EF4-FFF2-40B4-BE49-F238E27FC236}">
              <a16:creationId xmlns:a16="http://schemas.microsoft.com/office/drawing/2014/main" id="{3C9BD4F0-CD5D-451D-AC35-7B40DF6BA28B}"/>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7" name="直線コネクタ 76">
          <a:extLst>
            <a:ext uri="{FF2B5EF4-FFF2-40B4-BE49-F238E27FC236}">
              <a16:creationId xmlns:a16="http://schemas.microsoft.com/office/drawing/2014/main" id="{390A3D0C-737A-426D-9C21-D9B62D9255FE}"/>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78" name="有形固定資産減価償却率平均値テキスト">
          <a:extLst>
            <a:ext uri="{FF2B5EF4-FFF2-40B4-BE49-F238E27FC236}">
              <a16:creationId xmlns:a16="http://schemas.microsoft.com/office/drawing/2014/main" id="{DEB3C8AB-21D6-44AA-AA6C-0E42841FDF66}"/>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9" name="フローチャート: 判断 78">
          <a:extLst>
            <a:ext uri="{FF2B5EF4-FFF2-40B4-BE49-F238E27FC236}">
              <a16:creationId xmlns:a16="http://schemas.microsoft.com/office/drawing/2014/main" id="{70417C71-8FE0-41E6-9E92-88FE653F1DDE}"/>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0" name="フローチャート: 判断 79">
          <a:extLst>
            <a:ext uri="{FF2B5EF4-FFF2-40B4-BE49-F238E27FC236}">
              <a16:creationId xmlns:a16="http://schemas.microsoft.com/office/drawing/2014/main" id="{AB2A3016-B05D-478E-B94B-1D17F5613435}"/>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B00290C3-AE7C-4401-A297-518CAD192A97}"/>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2" name="フローチャート: 判断 81">
          <a:extLst>
            <a:ext uri="{FF2B5EF4-FFF2-40B4-BE49-F238E27FC236}">
              <a16:creationId xmlns:a16="http://schemas.microsoft.com/office/drawing/2014/main" id="{CDE86121-9576-4F01-B3D2-BC9E3762C0A9}"/>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3" name="フローチャート: 判断 82">
          <a:extLst>
            <a:ext uri="{FF2B5EF4-FFF2-40B4-BE49-F238E27FC236}">
              <a16:creationId xmlns:a16="http://schemas.microsoft.com/office/drawing/2014/main" id="{D5FCC81C-B414-4EAC-BDFD-118795C2FED3}"/>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9E71B7B-001C-41EE-8FBD-8D7BFC48D5D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D811309-62D1-40C8-AB7C-78161542CE2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3CF91E1-40DF-484E-8638-97DFD811EC1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505138C-A7EB-481E-B546-F5E74E2C8C1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08E8E3C-0930-48B2-BCE7-94FE24A09F0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63047</xdr:rowOff>
    </xdr:from>
    <xdr:to>
      <xdr:col>23</xdr:col>
      <xdr:colOff>136525</xdr:colOff>
      <xdr:row>32</xdr:row>
      <xdr:rowOff>164647</xdr:rowOff>
    </xdr:to>
    <xdr:sp macro="" textlink="">
      <xdr:nvSpPr>
        <xdr:cNvPr id="89" name="楕円 88">
          <a:extLst>
            <a:ext uri="{FF2B5EF4-FFF2-40B4-BE49-F238E27FC236}">
              <a16:creationId xmlns:a16="http://schemas.microsoft.com/office/drawing/2014/main" id="{F6B3B617-4A1E-4F44-98C2-6951FA545828}"/>
            </a:ext>
          </a:extLst>
        </xdr:cNvPr>
        <xdr:cNvSpPr/>
      </xdr:nvSpPr>
      <xdr:spPr>
        <a:xfrm>
          <a:off x="4711700" y="632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41474</xdr:rowOff>
    </xdr:from>
    <xdr:ext cx="405111" cy="259045"/>
    <xdr:sp macro="" textlink="">
      <xdr:nvSpPr>
        <xdr:cNvPr id="90" name="有形固定資産減価償却率該当値テキスト">
          <a:extLst>
            <a:ext uri="{FF2B5EF4-FFF2-40B4-BE49-F238E27FC236}">
              <a16:creationId xmlns:a16="http://schemas.microsoft.com/office/drawing/2014/main" id="{DC5A2365-8982-426D-87F2-FBD07CF7AFE1}"/>
            </a:ext>
          </a:extLst>
        </xdr:cNvPr>
        <xdr:cNvSpPr txBox="1"/>
      </xdr:nvSpPr>
      <xdr:spPr>
        <a:xfrm>
          <a:off x="4813300"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19867</xdr:rowOff>
    </xdr:from>
    <xdr:to>
      <xdr:col>19</xdr:col>
      <xdr:colOff>187325</xdr:colOff>
      <xdr:row>32</xdr:row>
      <xdr:rowOff>121467</xdr:rowOff>
    </xdr:to>
    <xdr:sp macro="" textlink="">
      <xdr:nvSpPr>
        <xdr:cNvPr id="91" name="楕円 90">
          <a:extLst>
            <a:ext uri="{FF2B5EF4-FFF2-40B4-BE49-F238E27FC236}">
              <a16:creationId xmlns:a16="http://schemas.microsoft.com/office/drawing/2014/main" id="{D1523876-068A-4006-9067-3D5B5B7E5EE4}"/>
            </a:ext>
          </a:extLst>
        </xdr:cNvPr>
        <xdr:cNvSpPr/>
      </xdr:nvSpPr>
      <xdr:spPr>
        <a:xfrm>
          <a:off x="4000500" y="62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70667</xdr:rowOff>
    </xdr:from>
    <xdr:to>
      <xdr:col>23</xdr:col>
      <xdr:colOff>85725</xdr:colOff>
      <xdr:row>32</xdr:row>
      <xdr:rowOff>113847</xdr:rowOff>
    </xdr:to>
    <xdr:cxnSp macro="">
      <xdr:nvCxnSpPr>
        <xdr:cNvPr id="92" name="直線コネクタ 91">
          <a:extLst>
            <a:ext uri="{FF2B5EF4-FFF2-40B4-BE49-F238E27FC236}">
              <a16:creationId xmlns:a16="http://schemas.microsoft.com/office/drawing/2014/main" id="{25504F6C-F103-4842-91E5-A49A904A0A19}"/>
            </a:ext>
          </a:extLst>
        </xdr:cNvPr>
        <xdr:cNvCxnSpPr/>
      </xdr:nvCxnSpPr>
      <xdr:spPr>
        <a:xfrm>
          <a:off x="4051300" y="6328592"/>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151221</xdr:rowOff>
    </xdr:from>
    <xdr:to>
      <xdr:col>15</xdr:col>
      <xdr:colOff>187325</xdr:colOff>
      <xdr:row>32</xdr:row>
      <xdr:rowOff>81371</xdr:rowOff>
    </xdr:to>
    <xdr:sp macro="" textlink="">
      <xdr:nvSpPr>
        <xdr:cNvPr id="93" name="楕円 92">
          <a:extLst>
            <a:ext uri="{FF2B5EF4-FFF2-40B4-BE49-F238E27FC236}">
              <a16:creationId xmlns:a16="http://schemas.microsoft.com/office/drawing/2014/main" id="{F7E2390F-85E8-4050-A288-F3D2C1EC5E67}"/>
            </a:ext>
          </a:extLst>
        </xdr:cNvPr>
        <xdr:cNvSpPr/>
      </xdr:nvSpPr>
      <xdr:spPr>
        <a:xfrm>
          <a:off x="3238500" y="623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30571</xdr:rowOff>
    </xdr:from>
    <xdr:to>
      <xdr:col>19</xdr:col>
      <xdr:colOff>136525</xdr:colOff>
      <xdr:row>32</xdr:row>
      <xdr:rowOff>70667</xdr:rowOff>
    </xdr:to>
    <xdr:cxnSp macro="">
      <xdr:nvCxnSpPr>
        <xdr:cNvPr id="94" name="直線コネクタ 93">
          <a:extLst>
            <a:ext uri="{FF2B5EF4-FFF2-40B4-BE49-F238E27FC236}">
              <a16:creationId xmlns:a16="http://schemas.microsoft.com/office/drawing/2014/main" id="{DF94B823-8604-4372-B8AE-D780AE35B5DC}"/>
            </a:ext>
          </a:extLst>
        </xdr:cNvPr>
        <xdr:cNvCxnSpPr/>
      </xdr:nvCxnSpPr>
      <xdr:spPr>
        <a:xfrm>
          <a:off x="3289300" y="6288496"/>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120378</xdr:rowOff>
    </xdr:from>
    <xdr:to>
      <xdr:col>11</xdr:col>
      <xdr:colOff>187325</xdr:colOff>
      <xdr:row>32</xdr:row>
      <xdr:rowOff>50528</xdr:rowOff>
    </xdr:to>
    <xdr:sp macro="" textlink="">
      <xdr:nvSpPr>
        <xdr:cNvPr id="95" name="楕円 94">
          <a:extLst>
            <a:ext uri="{FF2B5EF4-FFF2-40B4-BE49-F238E27FC236}">
              <a16:creationId xmlns:a16="http://schemas.microsoft.com/office/drawing/2014/main" id="{B2D9AD1B-F194-4027-B773-2D656ABB8364}"/>
            </a:ext>
          </a:extLst>
        </xdr:cNvPr>
        <xdr:cNvSpPr/>
      </xdr:nvSpPr>
      <xdr:spPr>
        <a:xfrm>
          <a:off x="2476500" y="62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171178</xdr:rowOff>
    </xdr:from>
    <xdr:to>
      <xdr:col>15</xdr:col>
      <xdr:colOff>136525</xdr:colOff>
      <xdr:row>32</xdr:row>
      <xdr:rowOff>30571</xdr:rowOff>
    </xdr:to>
    <xdr:cxnSp macro="">
      <xdr:nvCxnSpPr>
        <xdr:cNvPr id="96" name="直線コネクタ 95">
          <a:extLst>
            <a:ext uri="{FF2B5EF4-FFF2-40B4-BE49-F238E27FC236}">
              <a16:creationId xmlns:a16="http://schemas.microsoft.com/office/drawing/2014/main" id="{671DA23D-54B0-4CF1-B1C3-92B5ED77CA68}"/>
            </a:ext>
          </a:extLst>
        </xdr:cNvPr>
        <xdr:cNvCxnSpPr/>
      </xdr:nvCxnSpPr>
      <xdr:spPr>
        <a:xfrm>
          <a:off x="2527300" y="6257653"/>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71029</xdr:rowOff>
    </xdr:from>
    <xdr:to>
      <xdr:col>7</xdr:col>
      <xdr:colOff>187325</xdr:colOff>
      <xdr:row>32</xdr:row>
      <xdr:rowOff>1179</xdr:rowOff>
    </xdr:to>
    <xdr:sp macro="" textlink="">
      <xdr:nvSpPr>
        <xdr:cNvPr id="97" name="楕円 96">
          <a:extLst>
            <a:ext uri="{FF2B5EF4-FFF2-40B4-BE49-F238E27FC236}">
              <a16:creationId xmlns:a16="http://schemas.microsoft.com/office/drawing/2014/main" id="{DCB8B601-2D06-4562-8519-299EF30461EC}"/>
            </a:ext>
          </a:extLst>
        </xdr:cNvPr>
        <xdr:cNvSpPr/>
      </xdr:nvSpPr>
      <xdr:spPr>
        <a:xfrm>
          <a:off x="1714500" y="615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121829</xdr:rowOff>
    </xdr:from>
    <xdr:to>
      <xdr:col>11</xdr:col>
      <xdr:colOff>136525</xdr:colOff>
      <xdr:row>31</xdr:row>
      <xdr:rowOff>171178</xdr:rowOff>
    </xdr:to>
    <xdr:cxnSp macro="">
      <xdr:nvCxnSpPr>
        <xdr:cNvPr id="98" name="直線コネクタ 97">
          <a:extLst>
            <a:ext uri="{FF2B5EF4-FFF2-40B4-BE49-F238E27FC236}">
              <a16:creationId xmlns:a16="http://schemas.microsoft.com/office/drawing/2014/main" id="{99FA707F-4C90-4891-8D75-F45E6669D29D}"/>
            </a:ext>
          </a:extLst>
        </xdr:cNvPr>
        <xdr:cNvCxnSpPr/>
      </xdr:nvCxnSpPr>
      <xdr:spPr>
        <a:xfrm>
          <a:off x="1765300" y="620830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99" name="n_1aveValue有形固定資産減価償却率">
          <a:extLst>
            <a:ext uri="{FF2B5EF4-FFF2-40B4-BE49-F238E27FC236}">
              <a16:creationId xmlns:a16="http://schemas.microsoft.com/office/drawing/2014/main" id="{45FA8DC0-0DC0-461C-92B2-11F4C4290848}"/>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0" name="n_2aveValue有形固定資産減価償却率">
          <a:extLst>
            <a:ext uri="{FF2B5EF4-FFF2-40B4-BE49-F238E27FC236}">
              <a16:creationId xmlns:a16="http://schemas.microsoft.com/office/drawing/2014/main" id="{D2714763-7F7F-4C87-8743-11539ACA6908}"/>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1" name="n_3aveValue有形固定資産減価償却率">
          <a:extLst>
            <a:ext uri="{FF2B5EF4-FFF2-40B4-BE49-F238E27FC236}">
              <a16:creationId xmlns:a16="http://schemas.microsoft.com/office/drawing/2014/main" id="{8CD3F4D6-C62E-4DB0-AA14-659B46506C19}"/>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2" name="n_4aveValue有形固定資産減価償却率">
          <a:extLst>
            <a:ext uri="{FF2B5EF4-FFF2-40B4-BE49-F238E27FC236}">
              <a16:creationId xmlns:a16="http://schemas.microsoft.com/office/drawing/2014/main" id="{38D47840-00EF-4BF9-9E8D-D2AD4F8F75EE}"/>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112594</xdr:rowOff>
    </xdr:from>
    <xdr:ext cx="405111" cy="259045"/>
    <xdr:sp macro="" textlink="">
      <xdr:nvSpPr>
        <xdr:cNvPr id="103" name="n_1mainValue有形固定資産減価償却率">
          <a:extLst>
            <a:ext uri="{FF2B5EF4-FFF2-40B4-BE49-F238E27FC236}">
              <a16:creationId xmlns:a16="http://schemas.microsoft.com/office/drawing/2014/main" id="{7014C41B-7972-48D7-84B5-304CFCF25F23}"/>
            </a:ext>
          </a:extLst>
        </xdr:cNvPr>
        <xdr:cNvSpPr txBox="1"/>
      </xdr:nvSpPr>
      <xdr:spPr>
        <a:xfrm>
          <a:off x="3836044" y="637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72498</xdr:rowOff>
    </xdr:from>
    <xdr:ext cx="405111" cy="259045"/>
    <xdr:sp macro="" textlink="">
      <xdr:nvSpPr>
        <xdr:cNvPr id="104" name="n_2mainValue有形固定資産減価償却率">
          <a:extLst>
            <a:ext uri="{FF2B5EF4-FFF2-40B4-BE49-F238E27FC236}">
              <a16:creationId xmlns:a16="http://schemas.microsoft.com/office/drawing/2014/main" id="{AC47A5C9-B7AC-4B6E-A96A-47B1069A8368}"/>
            </a:ext>
          </a:extLst>
        </xdr:cNvPr>
        <xdr:cNvSpPr txBox="1"/>
      </xdr:nvSpPr>
      <xdr:spPr>
        <a:xfrm>
          <a:off x="30867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41655</xdr:rowOff>
    </xdr:from>
    <xdr:ext cx="405111" cy="259045"/>
    <xdr:sp macro="" textlink="">
      <xdr:nvSpPr>
        <xdr:cNvPr id="105" name="n_3mainValue有形固定資産減価償却率">
          <a:extLst>
            <a:ext uri="{FF2B5EF4-FFF2-40B4-BE49-F238E27FC236}">
              <a16:creationId xmlns:a16="http://schemas.microsoft.com/office/drawing/2014/main" id="{1B09B54E-9C1C-4619-B6A6-7F4B068A37C5}"/>
            </a:ext>
          </a:extLst>
        </xdr:cNvPr>
        <xdr:cNvSpPr txBox="1"/>
      </xdr:nvSpPr>
      <xdr:spPr>
        <a:xfrm>
          <a:off x="232474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163756</xdr:rowOff>
    </xdr:from>
    <xdr:ext cx="405111" cy="259045"/>
    <xdr:sp macro="" textlink="">
      <xdr:nvSpPr>
        <xdr:cNvPr id="106" name="n_4mainValue有形固定資産減価償却率">
          <a:extLst>
            <a:ext uri="{FF2B5EF4-FFF2-40B4-BE49-F238E27FC236}">
              <a16:creationId xmlns:a16="http://schemas.microsoft.com/office/drawing/2014/main" id="{D2A072A4-E8AD-4558-9D64-8796D50FC3B7}"/>
            </a:ext>
          </a:extLst>
        </xdr:cNvPr>
        <xdr:cNvSpPr txBox="1"/>
      </xdr:nvSpPr>
      <xdr:spPr>
        <a:xfrm>
          <a:off x="1562744" y="6250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A9A83CB0-96C7-4C80-BBCE-28E15D5EE3E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3806DDA9-C613-4197-9C01-BC2FA74D970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A22EF59-ED31-4675-9F9B-334766EB307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5F2EF11-DF3E-4B43-829D-30E2E633B5E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CC4ACC76-4198-47A6-B43A-F0C01FF3EEC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4F4947C-2C63-44D3-9950-532D7F90D0E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2FB7CD6-6491-40EF-8EBF-63C96C320AD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C9F7CBC-FA7B-4070-A304-792B8CFAD4C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E92F76B-882D-45DE-8E33-97AF8328FF7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65121143-E030-4CBC-B40D-18DBA9C0EBA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A9CC526F-73C7-484A-88A5-33F6E583F3C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7E180C46-3DBD-4862-96E3-1B6A07054F0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F4EC1AB-CB9B-43E5-A656-7B0E30489B3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本村の債務償還比率は前年度と比較して</a:t>
          </a:r>
          <a:r>
            <a:rPr kumimoji="1" lang="en-US" altLang="ja-JP" sz="1100">
              <a:latin typeface="ＭＳ Ｐゴシック" panose="020B0600070205080204" pitchFamily="50" charset="-128"/>
              <a:ea typeface="ＭＳ Ｐゴシック" panose="020B0600070205080204" pitchFamily="50" charset="-128"/>
            </a:rPr>
            <a:t>36.3</a:t>
          </a:r>
          <a:r>
            <a:rPr kumimoji="1" lang="ja-JP" altLang="en-US" sz="1100">
              <a:latin typeface="ＭＳ Ｐゴシック" panose="020B0600070205080204" pitchFamily="50" charset="-128"/>
              <a:ea typeface="ＭＳ Ｐゴシック" panose="020B0600070205080204" pitchFamily="50" charset="-128"/>
            </a:rPr>
            <a:t>ポイント低い</a:t>
          </a:r>
          <a:r>
            <a:rPr kumimoji="1" lang="en-US" altLang="ja-JP" sz="1100">
              <a:latin typeface="ＭＳ Ｐゴシック" panose="020B0600070205080204" pitchFamily="50" charset="-128"/>
              <a:ea typeface="ＭＳ Ｐゴシック" panose="020B0600070205080204" pitchFamily="50" charset="-128"/>
            </a:rPr>
            <a:t>340.6</a:t>
          </a:r>
          <a:r>
            <a:rPr kumimoji="1" lang="ja-JP" altLang="en-US" sz="1100">
              <a:latin typeface="ＭＳ Ｐゴシック" panose="020B0600070205080204" pitchFamily="50" charset="-128"/>
              <a:ea typeface="ＭＳ Ｐゴシック" panose="020B0600070205080204" pitchFamily="50" charset="-128"/>
            </a:rPr>
            <a:t>％となった。平成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年度に近年における地方債残高のピークを迎え、平成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以降は減少傾向となっている。これに加えて、前年度に続き繰上償還を実施したため、元利償還金額が地方債発行額を大きく上回ったことで比率の分子における地方債残高が大きく減少し、その結果比率も大きく改善した。　</a:t>
          </a:r>
        </a:p>
        <a:p>
          <a:r>
            <a:rPr kumimoji="1" lang="ja-JP" altLang="en-US" sz="1100">
              <a:latin typeface="ＭＳ Ｐゴシック" panose="020B0600070205080204" pitchFamily="50" charset="-128"/>
              <a:ea typeface="ＭＳ Ｐゴシック" panose="020B0600070205080204" pitchFamily="50" charset="-128"/>
            </a:rPr>
            <a:t>　今後も計画的な繰上償還を行い、比率のさらなる改善に努める。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5F2B41F-E070-4E2F-91DC-89936ED6FAB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1649CA4A-DDBF-47F9-9F35-76985D7441D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17E2EDC-5ABB-4AEB-9CF2-2754E052098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1F5C0C8-D47D-4C32-8263-96DA166B697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6EAA8F5F-79B2-469C-95EB-3404CE665EB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65C760D8-C716-498B-AE23-B5C1FE7F34C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E6AD5D4D-FE04-4BE8-AB85-975A5EDB121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3BA4C44-7E6F-4E47-94B0-AFDA0E46EDC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7AFDBE43-D0AF-45DA-BA29-52D128B9D5D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8FB6CC4-632D-4379-B4D5-78CC4E8799D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FD8EE17A-90ED-436A-8DA3-F2FCA0B72A5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27D92FB9-96E0-478D-8617-3578CD4AD9E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66C0AD6-DB01-4EE2-A563-FA1D7FB54C6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3F89B2E-3C90-421C-AE1F-25687897742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4436CB2-7D00-453D-90AA-21BE53E3A29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5" name="直線コネクタ 134">
          <a:extLst>
            <a:ext uri="{FF2B5EF4-FFF2-40B4-BE49-F238E27FC236}">
              <a16:creationId xmlns:a16="http://schemas.microsoft.com/office/drawing/2014/main" id="{A891F64B-4D4F-43CA-A93F-D942F85B67FB}"/>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6" name="債務償還比率最小値テキスト">
          <a:extLst>
            <a:ext uri="{FF2B5EF4-FFF2-40B4-BE49-F238E27FC236}">
              <a16:creationId xmlns:a16="http://schemas.microsoft.com/office/drawing/2014/main" id="{DF99DC5D-7675-41A5-AD05-C7578219A10B}"/>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7" name="直線コネクタ 136">
          <a:extLst>
            <a:ext uri="{FF2B5EF4-FFF2-40B4-BE49-F238E27FC236}">
              <a16:creationId xmlns:a16="http://schemas.microsoft.com/office/drawing/2014/main" id="{7EFF6D16-EE7F-4F91-98CA-617A6EAABDF4}"/>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1A2A84A2-0985-436E-B62D-FA7D8A30069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B230DF34-F566-4F32-BD3F-4D6E540790C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0" name="債務償還比率平均値テキスト">
          <a:extLst>
            <a:ext uri="{FF2B5EF4-FFF2-40B4-BE49-F238E27FC236}">
              <a16:creationId xmlns:a16="http://schemas.microsoft.com/office/drawing/2014/main" id="{26C58446-6BA2-468F-B803-104CD083D16A}"/>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1" name="フローチャート: 判断 140">
          <a:extLst>
            <a:ext uri="{FF2B5EF4-FFF2-40B4-BE49-F238E27FC236}">
              <a16:creationId xmlns:a16="http://schemas.microsoft.com/office/drawing/2014/main" id="{8646F556-B79C-4199-AC4B-08F0A9C9BFE6}"/>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2" name="フローチャート: 判断 141">
          <a:extLst>
            <a:ext uri="{FF2B5EF4-FFF2-40B4-BE49-F238E27FC236}">
              <a16:creationId xmlns:a16="http://schemas.microsoft.com/office/drawing/2014/main" id="{7D055A68-5560-48C5-8925-FAF10E1828D7}"/>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3" name="フローチャート: 判断 142">
          <a:extLst>
            <a:ext uri="{FF2B5EF4-FFF2-40B4-BE49-F238E27FC236}">
              <a16:creationId xmlns:a16="http://schemas.microsoft.com/office/drawing/2014/main" id="{808C4D18-9282-4643-8F15-D2E5FFADE4FF}"/>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4" name="フローチャート: 判断 143">
          <a:extLst>
            <a:ext uri="{FF2B5EF4-FFF2-40B4-BE49-F238E27FC236}">
              <a16:creationId xmlns:a16="http://schemas.microsoft.com/office/drawing/2014/main" id="{3BA7F38F-BA72-4C51-9936-3739781C5FC8}"/>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5" name="フローチャート: 判断 144">
          <a:extLst>
            <a:ext uri="{FF2B5EF4-FFF2-40B4-BE49-F238E27FC236}">
              <a16:creationId xmlns:a16="http://schemas.microsoft.com/office/drawing/2014/main" id="{9A81C5E4-E48A-43BF-8DE6-CE27E1C475BF}"/>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E7CD09B-13E6-49C5-B0CA-68173A6F064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E914214-2E4C-44CB-A422-329EBB23B88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57459CA-571D-4A61-A3E3-716C0F3EA2B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717E834-BB25-4252-868C-70E70F14581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4E8189A-A347-4671-8F76-9DC176B562B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131254</xdr:rowOff>
    </xdr:from>
    <xdr:to>
      <xdr:col>76</xdr:col>
      <xdr:colOff>73025</xdr:colOff>
      <xdr:row>30</xdr:row>
      <xdr:rowOff>61404</xdr:rowOff>
    </xdr:to>
    <xdr:sp macro="" textlink="">
      <xdr:nvSpPr>
        <xdr:cNvPr id="151" name="楕円 150">
          <a:extLst>
            <a:ext uri="{FF2B5EF4-FFF2-40B4-BE49-F238E27FC236}">
              <a16:creationId xmlns:a16="http://schemas.microsoft.com/office/drawing/2014/main" id="{36310769-2B64-403F-8730-BD652019CE9E}"/>
            </a:ext>
          </a:extLst>
        </xdr:cNvPr>
        <xdr:cNvSpPr/>
      </xdr:nvSpPr>
      <xdr:spPr>
        <a:xfrm>
          <a:off x="14744700" y="587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109681</xdr:rowOff>
    </xdr:from>
    <xdr:ext cx="469744" cy="259045"/>
    <xdr:sp macro="" textlink="">
      <xdr:nvSpPr>
        <xdr:cNvPr id="152" name="債務償還比率該当値テキスト">
          <a:extLst>
            <a:ext uri="{FF2B5EF4-FFF2-40B4-BE49-F238E27FC236}">
              <a16:creationId xmlns:a16="http://schemas.microsoft.com/office/drawing/2014/main" id="{B0D07349-C0EC-406F-828A-2921027B427F}"/>
            </a:ext>
          </a:extLst>
        </xdr:cNvPr>
        <xdr:cNvSpPr txBox="1"/>
      </xdr:nvSpPr>
      <xdr:spPr>
        <a:xfrm>
          <a:off x="14846300" y="585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25114</xdr:rowOff>
    </xdr:from>
    <xdr:to>
      <xdr:col>72</xdr:col>
      <xdr:colOff>123825</xdr:colOff>
      <xdr:row>30</xdr:row>
      <xdr:rowOff>126714</xdr:rowOff>
    </xdr:to>
    <xdr:sp macro="" textlink="">
      <xdr:nvSpPr>
        <xdr:cNvPr id="153" name="楕円 152">
          <a:extLst>
            <a:ext uri="{FF2B5EF4-FFF2-40B4-BE49-F238E27FC236}">
              <a16:creationId xmlns:a16="http://schemas.microsoft.com/office/drawing/2014/main" id="{CABE5454-FFD3-4ABF-8E82-5502BD01CA28}"/>
            </a:ext>
          </a:extLst>
        </xdr:cNvPr>
        <xdr:cNvSpPr/>
      </xdr:nvSpPr>
      <xdr:spPr>
        <a:xfrm>
          <a:off x="14033500" y="594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10604</xdr:rowOff>
    </xdr:from>
    <xdr:to>
      <xdr:col>76</xdr:col>
      <xdr:colOff>22225</xdr:colOff>
      <xdr:row>30</xdr:row>
      <xdr:rowOff>75914</xdr:rowOff>
    </xdr:to>
    <xdr:cxnSp macro="">
      <xdr:nvCxnSpPr>
        <xdr:cNvPr id="154" name="直線コネクタ 153">
          <a:extLst>
            <a:ext uri="{FF2B5EF4-FFF2-40B4-BE49-F238E27FC236}">
              <a16:creationId xmlns:a16="http://schemas.microsoft.com/office/drawing/2014/main" id="{1CF37BE8-3562-4A86-9B9A-87C0F95C6A93}"/>
            </a:ext>
          </a:extLst>
        </xdr:cNvPr>
        <xdr:cNvCxnSpPr/>
      </xdr:nvCxnSpPr>
      <xdr:spPr>
        <a:xfrm flipV="1">
          <a:off x="14084300" y="5925629"/>
          <a:ext cx="711200" cy="6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58399</xdr:rowOff>
    </xdr:from>
    <xdr:to>
      <xdr:col>68</xdr:col>
      <xdr:colOff>123825</xdr:colOff>
      <xdr:row>30</xdr:row>
      <xdr:rowOff>159999</xdr:rowOff>
    </xdr:to>
    <xdr:sp macro="" textlink="">
      <xdr:nvSpPr>
        <xdr:cNvPr id="155" name="楕円 154">
          <a:extLst>
            <a:ext uri="{FF2B5EF4-FFF2-40B4-BE49-F238E27FC236}">
              <a16:creationId xmlns:a16="http://schemas.microsoft.com/office/drawing/2014/main" id="{23377815-5D20-4103-890B-AB9F46EAB916}"/>
            </a:ext>
          </a:extLst>
        </xdr:cNvPr>
        <xdr:cNvSpPr/>
      </xdr:nvSpPr>
      <xdr:spPr>
        <a:xfrm>
          <a:off x="13271500" y="59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75914</xdr:rowOff>
    </xdr:from>
    <xdr:to>
      <xdr:col>72</xdr:col>
      <xdr:colOff>73025</xdr:colOff>
      <xdr:row>30</xdr:row>
      <xdr:rowOff>109199</xdr:rowOff>
    </xdr:to>
    <xdr:cxnSp macro="">
      <xdr:nvCxnSpPr>
        <xdr:cNvPr id="156" name="直線コネクタ 155">
          <a:extLst>
            <a:ext uri="{FF2B5EF4-FFF2-40B4-BE49-F238E27FC236}">
              <a16:creationId xmlns:a16="http://schemas.microsoft.com/office/drawing/2014/main" id="{932C73E4-1BB5-4410-A6D5-FC003953E88F}"/>
            </a:ext>
          </a:extLst>
        </xdr:cNvPr>
        <xdr:cNvCxnSpPr/>
      </xdr:nvCxnSpPr>
      <xdr:spPr>
        <a:xfrm flipV="1">
          <a:off x="13322300" y="5990939"/>
          <a:ext cx="7620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121550</xdr:rowOff>
    </xdr:from>
    <xdr:to>
      <xdr:col>64</xdr:col>
      <xdr:colOff>123825</xdr:colOff>
      <xdr:row>31</xdr:row>
      <xdr:rowOff>51700</xdr:rowOff>
    </xdr:to>
    <xdr:sp macro="" textlink="">
      <xdr:nvSpPr>
        <xdr:cNvPr id="157" name="楕円 156">
          <a:extLst>
            <a:ext uri="{FF2B5EF4-FFF2-40B4-BE49-F238E27FC236}">
              <a16:creationId xmlns:a16="http://schemas.microsoft.com/office/drawing/2014/main" id="{28D43E67-4486-4E29-92AB-BDAE801667F7}"/>
            </a:ext>
          </a:extLst>
        </xdr:cNvPr>
        <xdr:cNvSpPr/>
      </xdr:nvSpPr>
      <xdr:spPr>
        <a:xfrm>
          <a:off x="12509500" y="603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109199</xdr:rowOff>
    </xdr:from>
    <xdr:to>
      <xdr:col>68</xdr:col>
      <xdr:colOff>73025</xdr:colOff>
      <xdr:row>31</xdr:row>
      <xdr:rowOff>900</xdr:rowOff>
    </xdr:to>
    <xdr:cxnSp macro="">
      <xdr:nvCxnSpPr>
        <xdr:cNvPr id="158" name="直線コネクタ 157">
          <a:extLst>
            <a:ext uri="{FF2B5EF4-FFF2-40B4-BE49-F238E27FC236}">
              <a16:creationId xmlns:a16="http://schemas.microsoft.com/office/drawing/2014/main" id="{567D3C5C-CF2D-41E8-B29C-B7513307E0E7}"/>
            </a:ext>
          </a:extLst>
        </xdr:cNvPr>
        <xdr:cNvCxnSpPr/>
      </xdr:nvCxnSpPr>
      <xdr:spPr>
        <a:xfrm flipV="1">
          <a:off x="12560300" y="6024224"/>
          <a:ext cx="762000" cy="6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166370</xdr:rowOff>
    </xdr:from>
    <xdr:to>
      <xdr:col>60</xdr:col>
      <xdr:colOff>123825</xdr:colOff>
      <xdr:row>33</xdr:row>
      <xdr:rowOff>96520</xdr:rowOff>
    </xdr:to>
    <xdr:sp macro="" textlink="">
      <xdr:nvSpPr>
        <xdr:cNvPr id="159" name="楕円 158">
          <a:extLst>
            <a:ext uri="{FF2B5EF4-FFF2-40B4-BE49-F238E27FC236}">
              <a16:creationId xmlns:a16="http://schemas.microsoft.com/office/drawing/2014/main" id="{69E9324A-27F1-4AB1-8673-68C27E76E4A4}"/>
            </a:ext>
          </a:extLst>
        </xdr:cNvPr>
        <xdr:cNvSpPr/>
      </xdr:nvSpPr>
      <xdr:spPr>
        <a:xfrm>
          <a:off x="11747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900</xdr:rowOff>
    </xdr:from>
    <xdr:to>
      <xdr:col>64</xdr:col>
      <xdr:colOff>73025</xdr:colOff>
      <xdr:row>33</xdr:row>
      <xdr:rowOff>45720</xdr:rowOff>
    </xdr:to>
    <xdr:cxnSp macro="">
      <xdr:nvCxnSpPr>
        <xdr:cNvPr id="160" name="直線コネクタ 159">
          <a:extLst>
            <a:ext uri="{FF2B5EF4-FFF2-40B4-BE49-F238E27FC236}">
              <a16:creationId xmlns:a16="http://schemas.microsoft.com/office/drawing/2014/main" id="{65553D83-E7E4-4785-BE6D-1208D05FB208}"/>
            </a:ext>
          </a:extLst>
        </xdr:cNvPr>
        <xdr:cNvCxnSpPr/>
      </xdr:nvCxnSpPr>
      <xdr:spPr>
        <a:xfrm flipV="1">
          <a:off x="11798300" y="6087375"/>
          <a:ext cx="762000" cy="38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1" name="n_1aveValue債務償還比率">
          <a:extLst>
            <a:ext uri="{FF2B5EF4-FFF2-40B4-BE49-F238E27FC236}">
              <a16:creationId xmlns:a16="http://schemas.microsoft.com/office/drawing/2014/main" id="{E697F500-BC95-4FA6-BFF4-FE6F66DFEA88}"/>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2" name="n_2aveValue債務償還比率">
          <a:extLst>
            <a:ext uri="{FF2B5EF4-FFF2-40B4-BE49-F238E27FC236}">
              <a16:creationId xmlns:a16="http://schemas.microsoft.com/office/drawing/2014/main" id="{18DD425D-61E7-404B-AB41-D75D4415CD98}"/>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3" name="n_3aveValue債務償還比率">
          <a:extLst>
            <a:ext uri="{FF2B5EF4-FFF2-40B4-BE49-F238E27FC236}">
              <a16:creationId xmlns:a16="http://schemas.microsoft.com/office/drawing/2014/main" id="{F9D44E0D-E148-4BCA-9CDF-952049738E47}"/>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4" name="n_4aveValue債務償還比率">
          <a:extLst>
            <a:ext uri="{FF2B5EF4-FFF2-40B4-BE49-F238E27FC236}">
              <a16:creationId xmlns:a16="http://schemas.microsoft.com/office/drawing/2014/main" id="{FC1A5F14-11F4-44F0-B1B0-F9F21A142A7F}"/>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117841</xdr:rowOff>
    </xdr:from>
    <xdr:ext cx="469744" cy="259045"/>
    <xdr:sp macro="" textlink="">
      <xdr:nvSpPr>
        <xdr:cNvPr id="165" name="n_1mainValue債務償還比率">
          <a:extLst>
            <a:ext uri="{FF2B5EF4-FFF2-40B4-BE49-F238E27FC236}">
              <a16:creationId xmlns:a16="http://schemas.microsoft.com/office/drawing/2014/main" id="{8D805EEF-C3E8-4699-B4CC-E966BC322366}"/>
            </a:ext>
          </a:extLst>
        </xdr:cNvPr>
        <xdr:cNvSpPr txBox="1"/>
      </xdr:nvSpPr>
      <xdr:spPr>
        <a:xfrm>
          <a:off x="13836727" y="603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151126</xdr:rowOff>
    </xdr:from>
    <xdr:ext cx="469744" cy="259045"/>
    <xdr:sp macro="" textlink="">
      <xdr:nvSpPr>
        <xdr:cNvPr id="166" name="n_2mainValue債務償還比率">
          <a:extLst>
            <a:ext uri="{FF2B5EF4-FFF2-40B4-BE49-F238E27FC236}">
              <a16:creationId xmlns:a16="http://schemas.microsoft.com/office/drawing/2014/main" id="{F1AC6500-B80E-40D5-8840-897100871AC5}"/>
            </a:ext>
          </a:extLst>
        </xdr:cNvPr>
        <xdr:cNvSpPr txBox="1"/>
      </xdr:nvSpPr>
      <xdr:spPr>
        <a:xfrm>
          <a:off x="13087427" y="606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42827</xdr:rowOff>
    </xdr:from>
    <xdr:ext cx="469744" cy="259045"/>
    <xdr:sp macro="" textlink="">
      <xdr:nvSpPr>
        <xdr:cNvPr id="167" name="n_3mainValue債務償還比率">
          <a:extLst>
            <a:ext uri="{FF2B5EF4-FFF2-40B4-BE49-F238E27FC236}">
              <a16:creationId xmlns:a16="http://schemas.microsoft.com/office/drawing/2014/main" id="{63C18356-6FD7-4730-A36C-8A5562FE4B96}"/>
            </a:ext>
          </a:extLst>
        </xdr:cNvPr>
        <xdr:cNvSpPr txBox="1"/>
      </xdr:nvSpPr>
      <xdr:spPr>
        <a:xfrm>
          <a:off x="12325427" y="612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87647</xdr:rowOff>
    </xdr:from>
    <xdr:ext cx="469744" cy="259045"/>
    <xdr:sp macro="" textlink="">
      <xdr:nvSpPr>
        <xdr:cNvPr id="168" name="n_4mainValue債務償還比率">
          <a:extLst>
            <a:ext uri="{FF2B5EF4-FFF2-40B4-BE49-F238E27FC236}">
              <a16:creationId xmlns:a16="http://schemas.microsoft.com/office/drawing/2014/main" id="{BEB13F0D-1793-4769-9BBC-383CEC024AE0}"/>
            </a:ext>
          </a:extLst>
        </xdr:cNvPr>
        <xdr:cNvSpPr txBox="1"/>
      </xdr:nvSpPr>
      <xdr:spPr>
        <a:xfrm>
          <a:off x="11563427" y="651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2CB02DF1-940F-4493-9E2C-4C201E6482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239A2F76-9ECB-4169-A2B5-316821DC518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8856EF36-F98E-428A-A5F9-D135C957634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8DD5BA45-40E0-4740-93F2-53EDCEA1A2D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2E44CC40-2BE2-4FB7-B4D4-32D9339FA2E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9D1F0201-8047-442B-B8BE-560C68A469E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2D6BD9-83FC-44D2-98CA-E5B2AFEF89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B7E53D-CA67-4B1D-991B-6AA94B683B6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A8CA30-45B3-44B9-A40C-9A4FC819FE2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3E72DC-DF36-4B89-BF04-57A4BB4AF86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546F97-AA80-43D3-BC8D-857B369564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241785-CC0C-4FBF-83B0-9935F2EF11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8DB35D-A7E8-40D5-ACB4-2FA1BD0732B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0E158B-D9E2-4B3A-8574-DCDC410594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A94CE7-19ED-4394-A64D-106947F309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EF3784-6562-4724-8AA5-BD7AFDABD1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EA2503-4C24-43BD-A8E9-81CC938019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617809-487B-4486-9476-1CB5638776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AD3558D-CB57-416B-877C-A396B93CEBD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E43BB8-BF82-471F-86A9-C25E9E4DF12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54D771-31C3-4D65-A9D8-A0AD34BA1F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927E640-D221-4067-993C-C2D7FA0D1B6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2073D3-CACA-4DBB-A2DF-9D861EBBB8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1CA19F-3516-4523-889A-5C6F706CD9D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4444C9-6386-49B4-9F3C-44FFBD0EF00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46AB5F-C998-452D-84A5-5E24A57C0B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76D7CF-2E2F-469C-96B8-5B36971686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3007B4-9A58-491F-AA7C-022C5BC7F34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EC69E5-C792-47A5-8093-357B5703C8F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6EB7AB8-444F-43DD-B60E-4DB2517D3C3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7E5A6D-A556-45DA-B73B-234C65A2487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970D85-D011-489C-9754-1F1175D995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53DE47-8226-4048-97A9-4BA30B38725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16778D-A52E-448F-9FC4-44E62EBD947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32BA92-B37E-4A40-AADA-58EA6AD8402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69A259-1AF1-4423-8B5E-1C7D8BA76B3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997144-09CD-4C3D-9642-6598340D247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96C1E0-25B4-45C1-A175-2BD1EB0B53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14B83A-335C-4A07-BBE3-67E799AE5C3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6BB287-DC21-43D7-92E0-C2FC3DBFAA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CD3855-6642-4A00-A892-C7C5C856FB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58D018-4F28-4552-BE8B-55A01F11D85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538290E-6453-4EAA-96CE-0FE32B9CD46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AACA55-9A4F-4CF6-904E-CD028EC016F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1E69FF-8B13-4938-9963-8AEDE01E0B5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95B9F2-5D66-4947-9203-9E1F7CDCF07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B0BEAF-59C9-450A-9A53-D1762495192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52F00D3-F315-4EE1-A01F-C056BDE2E10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4411DC0-3BBA-4946-B7D7-520DDD9C831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EEA0D25-2592-4923-B9FD-F8C62BBBFD6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EEFF728-FAC9-4D6A-8E92-797D50B517EE}"/>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34F607E-82DE-45E9-B5E0-0D1F10458DB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FEE5071-2009-4953-BA08-5880FA59454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D1B0596-7E21-49DC-8FEE-BD473F7E68A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58AC18-2BDA-4635-89E4-8ED864AE3AE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9A23D3A-684A-4B4C-A5B8-2C7F005F5FC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1A2F007-E3E5-45AF-9141-757122BE3D7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5879AA0-D734-4F36-B6AC-5F83CC72763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0327F1D-9A87-40D4-91A3-DCCFB6BB225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363FFEE3-BED3-4A96-A038-4B3A3EDD0577}"/>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740F0158-FA52-46E2-9660-2FDF88EB85E1}"/>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330757B5-C96F-4954-AD47-B3C608BFFD6B}"/>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53786F1B-10B8-47CC-936E-E5D607A596FC}"/>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0A046CC4-51D0-401B-BEC8-67B257005736}"/>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AD110AE5-E177-416C-BB1B-B186E6EB34E5}"/>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CCC7620E-9CF9-49DC-82CA-16A5CD82D93F}"/>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0217CA6C-0604-4DEA-98A8-08730DB796C3}"/>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7926A8F0-0AE6-4AAF-A89B-5BB09563969C}"/>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3C2F773B-71C7-4382-A7FC-6A8E32C6741E}"/>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174D8473-F560-4C04-A0F3-6D9EF0E0B016}"/>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6F3F812-8741-47C6-A93A-06065F6749D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E078B2C-E932-4A82-8450-4E2C3E14169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63876C8-85D8-40ED-9F0B-FBB33FF2611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004DBF-D76B-44BC-B3F4-17A72AB0DAD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5FCC949-A022-42B2-B591-EF0444CB0E0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71" name="楕円 70">
          <a:extLst>
            <a:ext uri="{FF2B5EF4-FFF2-40B4-BE49-F238E27FC236}">
              <a16:creationId xmlns:a16="http://schemas.microsoft.com/office/drawing/2014/main" id="{629F31BA-01C6-459A-B51F-D4A9C5E8CD0C}"/>
            </a:ext>
          </a:extLst>
        </xdr:cNvPr>
        <xdr:cNvSpPr/>
      </xdr:nvSpPr>
      <xdr:spPr>
        <a:xfrm>
          <a:off x="45847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102125</xdr:rowOff>
    </xdr:from>
    <xdr:ext cx="405111" cy="259045"/>
    <xdr:sp macro="" textlink="">
      <xdr:nvSpPr>
        <xdr:cNvPr id="72" name="【道路】&#10;有形固定資産減価償却率該当値テキスト">
          <a:extLst>
            <a:ext uri="{FF2B5EF4-FFF2-40B4-BE49-F238E27FC236}">
              <a16:creationId xmlns:a16="http://schemas.microsoft.com/office/drawing/2014/main" id="{93503143-FB7C-4617-9408-0020162A7774}"/>
            </a:ext>
          </a:extLst>
        </xdr:cNvPr>
        <xdr:cNvSpPr txBox="1"/>
      </xdr:nvSpPr>
      <xdr:spPr>
        <a:xfrm>
          <a:off x="4673600" y="67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128270</xdr:rowOff>
    </xdr:from>
    <xdr:to>
      <xdr:col>20</xdr:col>
      <xdr:colOff>38100</xdr:colOff>
      <xdr:row>40</xdr:row>
      <xdr:rowOff>58420</xdr:rowOff>
    </xdr:to>
    <xdr:sp macro="" textlink="">
      <xdr:nvSpPr>
        <xdr:cNvPr id="73" name="楕円 72">
          <a:extLst>
            <a:ext uri="{FF2B5EF4-FFF2-40B4-BE49-F238E27FC236}">
              <a16:creationId xmlns:a16="http://schemas.microsoft.com/office/drawing/2014/main" id="{D8D57C91-24EC-4571-9323-FA13DBA3B983}"/>
            </a:ext>
          </a:extLst>
        </xdr:cNvPr>
        <xdr:cNvSpPr/>
      </xdr:nvSpPr>
      <xdr:spPr>
        <a:xfrm>
          <a:off x="3746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3048</xdr:rowOff>
    </xdr:from>
    <xdr:to>
      <xdr:col>24</xdr:col>
      <xdr:colOff>63500</xdr:colOff>
      <xdr:row>40</xdr:row>
      <xdr:rowOff>7620</xdr:rowOff>
    </xdr:to>
    <xdr:cxnSp macro="">
      <xdr:nvCxnSpPr>
        <xdr:cNvPr id="74" name="直線コネクタ 73">
          <a:extLst>
            <a:ext uri="{FF2B5EF4-FFF2-40B4-BE49-F238E27FC236}">
              <a16:creationId xmlns:a16="http://schemas.microsoft.com/office/drawing/2014/main" id="{390FBA2C-85AB-4D17-9108-60365687EA7E}"/>
            </a:ext>
          </a:extLst>
        </xdr:cNvPr>
        <xdr:cNvCxnSpPr/>
      </xdr:nvCxnSpPr>
      <xdr:spPr>
        <a:xfrm flipV="1">
          <a:off x="3797300" y="6861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98552</xdr:rowOff>
    </xdr:from>
    <xdr:to>
      <xdr:col>15</xdr:col>
      <xdr:colOff>101600</xdr:colOff>
      <xdr:row>40</xdr:row>
      <xdr:rowOff>28702</xdr:rowOff>
    </xdr:to>
    <xdr:sp macro="" textlink="">
      <xdr:nvSpPr>
        <xdr:cNvPr id="75" name="楕円 74">
          <a:extLst>
            <a:ext uri="{FF2B5EF4-FFF2-40B4-BE49-F238E27FC236}">
              <a16:creationId xmlns:a16="http://schemas.microsoft.com/office/drawing/2014/main" id="{76456980-C3A8-46CD-A912-68A16A6CCBD4}"/>
            </a:ext>
          </a:extLst>
        </xdr:cNvPr>
        <xdr:cNvSpPr/>
      </xdr:nvSpPr>
      <xdr:spPr>
        <a:xfrm>
          <a:off x="2857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149352</xdr:rowOff>
    </xdr:from>
    <xdr:to>
      <xdr:col>19</xdr:col>
      <xdr:colOff>177800</xdr:colOff>
      <xdr:row>40</xdr:row>
      <xdr:rowOff>7620</xdr:rowOff>
    </xdr:to>
    <xdr:cxnSp macro="">
      <xdr:nvCxnSpPr>
        <xdr:cNvPr id="76" name="直線コネクタ 75">
          <a:extLst>
            <a:ext uri="{FF2B5EF4-FFF2-40B4-BE49-F238E27FC236}">
              <a16:creationId xmlns:a16="http://schemas.microsoft.com/office/drawing/2014/main" id="{A03B766D-D625-4F46-BE3F-5393AAFDDD77}"/>
            </a:ext>
          </a:extLst>
        </xdr:cNvPr>
        <xdr:cNvCxnSpPr/>
      </xdr:nvCxnSpPr>
      <xdr:spPr>
        <a:xfrm>
          <a:off x="2908300" y="683590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xdr:rowOff>
    </xdr:from>
    <xdr:to>
      <xdr:col>10</xdr:col>
      <xdr:colOff>165100</xdr:colOff>
      <xdr:row>40</xdr:row>
      <xdr:rowOff>104140</xdr:rowOff>
    </xdr:to>
    <xdr:sp macro="" textlink="">
      <xdr:nvSpPr>
        <xdr:cNvPr id="77" name="楕円 76">
          <a:extLst>
            <a:ext uri="{FF2B5EF4-FFF2-40B4-BE49-F238E27FC236}">
              <a16:creationId xmlns:a16="http://schemas.microsoft.com/office/drawing/2014/main" id="{AE677B01-0001-439C-8120-0C8378BC9AFE}"/>
            </a:ext>
          </a:extLst>
        </xdr:cNvPr>
        <xdr:cNvSpPr/>
      </xdr:nvSpPr>
      <xdr:spPr>
        <a:xfrm>
          <a:off x="1968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149352</xdr:rowOff>
    </xdr:from>
    <xdr:to>
      <xdr:col>15</xdr:col>
      <xdr:colOff>50800</xdr:colOff>
      <xdr:row>40</xdr:row>
      <xdr:rowOff>53340</xdr:rowOff>
    </xdr:to>
    <xdr:cxnSp macro="">
      <xdr:nvCxnSpPr>
        <xdr:cNvPr id="78" name="直線コネクタ 77">
          <a:extLst>
            <a:ext uri="{FF2B5EF4-FFF2-40B4-BE49-F238E27FC236}">
              <a16:creationId xmlns:a16="http://schemas.microsoft.com/office/drawing/2014/main" id="{8DF9BED7-6B54-45D0-971B-35EF5728BC7E}"/>
            </a:ext>
          </a:extLst>
        </xdr:cNvPr>
        <xdr:cNvCxnSpPr/>
      </xdr:nvCxnSpPr>
      <xdr:spPr>
        <a:xfrm flipV="1">
          <a:off x="2019300" y="683590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130556</xdr:rowOff>
    </xdr:from>
    <xdr:to>
      <xdr:col>6</xdr:col>
      <xdr:colOff>38100</xdr:colOff>
      <xdr:row>40</xdr:row>
      <xdr:rowOff>60706</xdr:rowOff>
    </xdr:to>
    <xdr:sp macro="" textlink="">
      <xdr:nvSpPr>
        <xdr:cNvPr id="79" name="楕円 78">
          <a:extLst>
            <a:ext uri="{FF2B5EF4-FFF2-40B4-BE49-F238E27FC236}">
              <a16:creationId xmlns:a16="http://schemas.microsoft.com/office/drawing/2014/main" id="{36A4ECF3-A174-4056-AB14-726AAAA27CF8}"/>
            </a:ext>
          </a:extLst>
        </xdr:cNvPr>
        <xdr:cNvSpPr/>
      </xdr:nvSpPr>
      <xdr:spPr>
        <a:xfrm>
          <a:off x="10795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9906</xdr:rowOff>
    </xdr:from>
    <xdr:to>
      <xdr:col>10</xdr:col>
      <xdr:colOff>114300</xdr:colOff>
      <xdr:row>40</xdr:row>
      <xdr:rowOff>53340</xdr:rowOff>
    </xdr:to>
    <xdr:cxnSp macro="">
      <xdr:nvCxnSpPr>
        <xdr:cNvPr id="80" name="直線コネクタ 79">
          <a:extLst>
            <a:ext uri="{FF2B5EF4-FFF2-40B4-BE49-F238E27FC236}">
              <a16:creationId xmlns:a16="http://schemas.microsoft.com/office/drawing/2014/main" id="{C764B3CF-7C3E-4796-8850-9830CDBCF78D}"/>
            </a:ext>
          </a:extLst>
        </xdr:cNvPr>
        <xdr:cNvCxnSpPr/>
      </xdr:nvCxnSpPr>
      <xdr:spPr>
        <a:xfrm>
          <a:off x="1130300" y="68679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445FA1C4-30BA-44E4-B1F0-D2A04462A8F8}"/>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AE87E029-FC3C-4CE9-A416-9269CCC81E2B}"/>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70532E8A-2B12-4024-81EB-34CF3E86CDCF}"/>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F64C0863-8637-47DA-83D0-B67F7AB42B0B}"/>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49547</xdr:rowOff>
    </xdr:from>
    <xdr:ext cx="405111" cy="259045"/>
    <xdr:sp macro="" textlink="">
      <xdr:nvSpPr>
        <xdr:cNvPr id="85" name="n_1mainValue【道路】&#10;有形固定資産減価償却率">
          <a:extLst>
            <a:ext uri="{FF2B5EF4-FFF2-40B4-BE49-F238E27FC236}">
              <a16:creationId xmlns:a16="http://schemas.microsoft.com/office/drawing/2014/main" id="{0F2057BD-E50F-45FE-833B-697E4E0A0361}"/>
            </a:ext>
          </a:extLst>
        </xdr:cNvPr>
        <xdr:cNvSpPr txBox="1"/>
      </xdr:nvSpPr>
      <xdr:spPr>
        <a:xfrm>
          <a:off x="35820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19829</xdr:rowOff>
    </xdr:from>
    <xdr:ext cx="405111" cy="259045"/>
    <xdr:sp macro="" textlink="">
      <xdr:nvSpPr>
        <xdr:cNvPr id="86" name="n_2mainValue【道路】&#10;有形固定資産減価償却率">
          <a:extLst>
            <a:ext uri="{FF2B5EF4-FFF2-40B4-BE49-F238E27FC236}">
              <a16:creationId xmlns:a16="http://schemas.microsoft.com/office/drawing/2014/main" id="{F08E24F6-CAA2-4795-BBD4-43A3F201544D}"/>
            </a:ext>
          </a:extLst>
        </xdr:cNvPr>
        <xdr:cNvSpPr txBox="1"/>
      </xdr:nvSpPr>
      <xdr:spPr>
        <a:xfrm>
          <a:off x="2705744" y="687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95267</xdr:rowOff>
    </xdr:from>
    <xdr:ext cx="405111" cy="259045"/>
    <xdr:sp macro="" textlink="">
      <xdr:nvSpPr>
        <xdr:cNvPr id="87" name="n_3mainValue【道路】&#10;有形固定資産減価償却率">
          <a:extLst>
            <a:ext uri="{FF2B5EF4-FFF2-40B4-BE49-F238E27FC236}">
              <a16:creationId xmlns:a16="http://schemas.microsoft.com/office/drawing/2014/main" id="{DBB1F1DF-E9BD-4C59-A540-B5925230673C}"/>
            </a:ext>
          </a:extLst>
        </xdr:cNvPr>
        <xdr:cNvSpPr txBox="1"/>
      </xdr:nvSpPr>
      <xdr:spPr>
        <a:xfrm>
          <a:off x="1816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51833</xdr:rowOff>
    </xdr:from>
    <xdr:ext cx="405111" cy="259045"/>
    <xdr:sp macro="" textlink="">
      <xdr:nvSpPr>
        <xdr:cNvPr id="88" name="n_4mainValue【道路】&#10;有形固定資産減価償却率">
          <a:extLst>
            <a:ext uri="{FF2B5EF4-FFF2-40B4-BE49-F238E27FC236}">
              <a16:creationId xmlns:a16="http://schemas.microsoft.com/office/drawing/2014/main" id="{847B0C11-A0D9-4A3E-A410-3D2D2EFB312B}"/>
            </a:ext>
          </a:extLst>
        </xdr:cNvPr>
        <xdr:cNvSpPr txBox="1"/>
      </xdr:nvSpPr>
      <xdr:spPr>
        <a:xfrm>
          <a:off x="927744" y="690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BB68370-E6B7-4E0A-B319-055D535C47C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5FC7A44-92DE-499E-B920-32BC90FE3CD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95EAC2A-E9A8-4D92-BC12-9B3BF54CDC2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3C83427-5C10-478E-A837-3448FE54728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48269CB-BAFD-454D-B841-7E477EA6FD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7FD76DF-BE90-4B0C-8ACB-7F237FE4C33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34D40D7-A0F1-4C2E-B0D8-8FA531F9840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9EBDB2A-01A8-414B-9BC4-4B11C9AFD74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2C11031-F432-4B46-A51F-10779669C25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10CD157-D968-42BB-AC11-5EB1E05FCE3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35C193D-FC36-4855-8D1B-C86E5A131AA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307723A-96CB-4E0E-A1B4-39BF38527A7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2855AED-CD8E-4840-901F-C2D511B3CBA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F76C848-B197-4179-8CCF-63EB79996F2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7B5ABED-4805-419A-B52F-805527A7D8B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B4E96E46-FC36-479F-8F62-1FDDA9EC239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B4C97C0-955F-477F-82C4-08FB862C7EE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ECF3C655-77CE-4D47-8F7C-CD7CFBB52F93}"/>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8FEF343-ABEE-41E9-8D57-199BF94B720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F7AB99AA-3B4D-48A9-9F1A-8201A89890C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5A5C1ED-38E8-42FB-8236-4DE1C41B117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70569D5-2B0C-49A5-B70B-3CFE81E4395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F53EF9D-8688-4FE6-A586-E7EC6303323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D646FA8F-2F4F-4AA8-9536-B627B0E462C6}"/>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161D4104-D99A-440B-A7EC-558E8D34CE0A}"/>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D0855F62-E00F-425F-8F2A-966E2BAF5DE7}"/>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EDAF4962-14E9-4B24-8139-4E30CE3C3AAD}"/>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9B0BEE06-CD9F-425B-BE86-68F3D794EF0A}"/>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8E72A02E-81DC-41EF-821A-5B81E3F80671}"/>
            </a:ext>
          </a:extLst>
        </xdr:cNvPr>
        <xdr:cNvSpPr txBox="1"/>
      </xdr:nvSpPr>
      <xdr:spPr>
        <a:xfrm>
          <a:off x="10515600" y="6628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0AE19525-7630-4504-B0D1-A8BD2175794B}"/>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36ED26F6-53B5-4F21-8EBC-5945F8F3839B}"/>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894F1819-47AE-4D7D-A004-41F1D050AEF3}"/>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BA2F9F34-911B-42AD-B57F-A451CAB1C1E2}"/>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421014BD-E1F8-461F-9A5B-096F8843FA74}"/>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17D2AE6-39DD-4095-8BDD-5BE3414D3EB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08DB041-45C6-468F-8CA9-4AC45768B8D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F4F1B70-4D9E-4F6E-B15F-E5C59E85B9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4D6A71C-60CE-4B0D-9DD6-257FD2405BB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A58845-236A-44FD-B2F4-C384703EC66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50142</xdr:rowOff>
    </xdr:from>
    <xdr:to>
      <xdr:col>55</xdr:col>
      <xdr:colOff>50800</xdr:colOff>
      <xdr:row>38</xdr:row>
      <xdr:rowOff>151742</xdr:rowOff>
    </xdr:to>
    <xdr:sp macro="" textlink="">
      <xdr:nvSpPr>
        <xdr:cNvPr id="128" name="楕円 127">
          <a:extLst>
            <a:ext uri="{FF2B5EF4-FFF2-40B4-BE49-F238E27FC236}">
              <a16:creationId xmlns:a16="http://schemas.microsoft.com/office/drawing/2014/main" id="{99132E45-0F9E-4BFD-96F3-879B00FB6028}"/>
            </a:ext>
          </a:extLst>
        </xdr:cNvPr>
        <xdr:cNvSpPr/>
      </xdr:nvSpPr>
      <xdr:spPr>
        <a:xfrm>
          <a:off x="10426700" y="656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73019</xdr:rowOff>
    </xdr:from>
    <xdr:ext cx="534377" cy="259045"/>
    <xdr:sp macro="" textlink="">
      <xdr:nvSpPr>
        <xdr:cNvPr id="129" name="【道路】&#10;一人当たり延長該当値テキスト">
          <a:extLst>
            <a:ext uri="{FF2B5EF4-FFF2-40B4-BE49-F238E27FC236}">
              <a16:creationId xmlns:a16="http://schemas.microsoft.com/office/drawing/2014/main" id="{2C3C47ED-BEBD-4B27-9B3D-C5D0515F072F}"/>
            </a:ext>
          </a:extLst>
        </xdr:cNvPr>
        <xdr:cNvSpPr txBox="1"/>
      </xdr:nvSpPr>
      <xdr:spPr>
        <a:xfrm>
          <a:off x="10515600" y="641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66259</xdr:rowOff>
    </xdr:from>
    <xdr:to>
      <xdr:col>50</xdr:col>
      <xdr:colOff>165100</xdr:colOff>
      <xdr:row>38</xdr:row>
      <xdr:rowOff>167859</xdr:rowOff>
    </xdr:to>
    <xdr:sp macro="" textlink="">
      <xdr:nvSpPr>
        <xdr:cNvPr id="130" name="楕円 129">
          <a:extLst>
            <a:ext uri="{FF2B5EF4-FFF2-40B4-BE49-F238E27FC236}">
              <a16:creationId xmlns:a16="http://schemas.microsoft.com/office/drawing/2014/main" id="{1170F656-8320-4700-B0DB-6AA5D865967E}"/>
            </a:ext>
          </a:extLst>
        </xdr:cNvPr>
        <xdr:cNvSpPr/>
      </xdr:nvSpPr>
      <xdr:spPr>
        <a:xfrm>
          <a:off x="9588500" y="658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100942</xdr:rowOff>
    </xdr:from>
    <xdr:to>
      <xdr:col>55</xdr:col>
      <xdr:colOff>0</xdr:colOff>
      <xdr:row>38</xdr:row>
      <xdr:rowOff>117059</xdr:rowOff>
    </xdr:to>
    <xdr:cxnSp macro="">
      <xdr:nvCxnSpPr>
        <xdr:cNvPr id="131" name="直線コネクタ 130">
          <a:extLst>
            <a:ext uri="{FF2B5EF4-FFF2-40B4-BE49-F238E27FC236}">
              <a16:creationId xmlns:a16="http://schemas.microsoft.com/office/drawing/2014/main" id="{E9AD1CC1-7774-49A2-99A3-0BF5283CDD44}"/>
            </a:ext>
          </a:extLst>
        </xdr:cNvPr>
        <xdr:cNvCxnSpPr/>
      </xdr:nvCxnSpPr>
      <xdr:spPr>
        <a:xfrm flipV="1">
          <a:off x="9639300" y="6616042"/>
          <a:ext cx="8382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65245</xdr:rowOff>
    </xdr:from>
    <xdr:to>
      <xdr:col>46</xdr:col>
      <xdr:colOff>38100</xdr:colOff>
      <xdr:row>38</xdr:row>
      <xdr:rowOff>166845</xdr:rowOff>
    </xdr:to>
    <xdr:sp macro="" textlink="">
      <xdr:nvSpPr>
        <xdr:cNvPr id="132" name="楕円 131">
          <a:extLst>
            <a:ext uri="{FF2B5EF4-FFF2-40B4-BE49-F238E27FC236}">
              <a16:creationId xmlns:a16="http://schemas.microsoft.com/office/drawing/2014/main" id="{E2F50CDC-879D-4404-BA3E-C95598031DAA}"/>
            </a:ext>
          </a:extLst>
        </xdr:cNvPr>
        <xdr:cNvSpPr/>
      </xdr:nvSpPr>
      <xdr:spPr>
        <a:xfrm>
          <a:off x="8699500" y="658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116045</xdr:rowOff>
    </xdr:from>
    <xdr:to>
      <xdr:col>50</xdr:col>
      <xdr:colOff>114300</xdr:colOff>
      <xdr:row>38</xdr:row>
      <xdr:rowOff>117059</xdr:rowOff>
    </xdr:to>
    <xdr:cxnSp macro="">
      <xdr:nvCxnSpPr>
        <xdr:cNvPr id="133" name="直線コネクタ 132">
          <a:extLst>
            <a:ext uri="{FF2B5EF4-FFF2-40B4-BE49-F238E27FC236}">
              <a16:creationId xmlns:a16="http://schemas.microsoft.com/office/drawing/2014/main" id="{F8FB1FD7-4FD0-431F-B3BA-06FFCCE8A4A1}"/>
            </a:ext>
          </a:extLst>
        </xdr:cNvPr>
        <xdr:cNvCxnSpPr/>
      </xdr:nvCxnSpPr>
      <xdr:spPr>
        <a:xfrm>
          <a:off x="8750300" y="6631145"/>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71288</xdr:rowOff>
    </xdr:from>
    <xdr:to>
      <xdr:col>41</xdr:col>
      <xdr:colOff>101600</xdr:colOff>
      <xdr:row>39</xdr:row>
      <xdr:rowOff>1438</xdr:rowOff>
    </xdr:to>
    <xdr:sp macro="" textlink="">
      <xdr:nvSpPr>
        <xdr:cNvPr id="134" name="楕円 133">
          <a:extLst>
            <a:ext uri="{FF2B5EF4-FFF2-40B4-BE49-F238E27FC236}">
              <a16:creationId xmlns:a16="http://schemas.microsoft.com/office/drawing/2014/main" id="{BDD2B092-F777-47F6-A821-55F5D0BBA01B}"/>
            </a:ext>
          </a:extLst>
        </xdr:cNvPr>
        <xdr:cNvSpPr/>
      </xdr:nvSpPr>
      <xdr:spPr>
        <a:xfrm>
          <a:off x="7810500" y="658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116045</xdr:rowOff>
    </xdr:from>
    <xdr:to>
      <xdr:col>45</xdr:col>
      <xdr:colOff>177800</xdr:colOff>
      <xdr:row>38</xdr:row>
      <xdr:rowOff>122088</xdr:rowOff>
    </xdr:to>
    <xdr:cxnSp macro="">
      <xdr:nvCxnSpPr>
        <xdr:cNvPr id="135" name="直線コネクタ 134">
          <a:extLst>
            <a:ext uri="{FF2B5EF4-FFF2-40B4-BE49-F238E27FC236}">
              <a16:creationId xmlns:a16="http://schemas.microsoft.com/office/drawing/2014/main" id="{8A8DE176-A890-492F-B27A-52A146C5ADFC}"/>
            </a:ext>
          </a:extLst>
        </xdr:cNvPr>
        <xdr:cNvCxnSpPr/>
      </xdr:nvCxnSpPr>
      <xdr:spPr>
        <a:xfrm flipV="1">
          <a:off x="7861300" y="6631145"/>
          <a:ext cx="889000" cy="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95893</xdr:rowOff>
    </xdr:from>
    <xdr:to>
      <xdr:col>36</xdr:col>
      <xdr:colOff>165100</xdr:colOff>
      <xdr:row>39</xdr:row>
      <xdr:rowOff>26043</xdr:rowOff>
    </xdr:to>
    <xdr:sp macro="" textlink="">
      <xdr:nvSpPr>
        <xdr:cNvPr id="136" name="楕円 135">
          <a:extLst>
            <a:ext uri="{FF2B5EF4-FFF2-40B4-BE49-F238E27FC236}">
              <a16:creationId xmlns:a16="http://schemas.microsoft.com/office/drawing/2014/main" id="{992ADE88-6F02-4AC9-8C07-A330D6DD77A7}"/>
            </a:ext>
          </a:extLst>
        </xdr:cNvPr>
        <xdr:cNvSpPr/>
      </xdr:nvSpPr>
      <xdr:spPr>
        <a:xfrm>
          <a:off x="6921500" y="661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122088</xdr:rowOff>
    </xdr:from>
    <xdr:to>
      <xdr:col>41</xdr:col>
      <xdr:colOff>50800</xdr:colOff>
      <xdr:row>38</xdr:row>
      <xdr:rowOff>146693</xdr:rowOff>
    </xdr:to>
    <xdr:cxnSp macro="">
      <xdr:nvCxnSpPr>
        <xdr:cNvPr id="137" name="直線コネクタ 136">
          <a:extLst>
            <a:ext uri="{FF2B5EF4-FFF2-40B4-BE49-F238E27FC236}">
              <a16:creationId xmlns:a16="http://schemas.microsoft.com/office/drawing/2014/main" id="{AA302E80-7092-4D66-BADB-6FF259047444}"/>
            </a:ext>
          </a:extLst>
        </xdr:cNvPr>
        <xdr:cNvCxnSpPr/>
      </xdr:nvCxnSpPr>
      <xdr:spPr>
        <a:xfrm flipV="1">
          <a:off x="6972300" y="6637188"/>
          <a:ext cx="889000" cy="2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8C8DE7EF-21D5-4174-8CD4-8AEE4FF08F82}"/>
            </a:ext>
          </a:extLst>
        </xdr:cNvPr>
        <xdr:cNvSpPr txBox="1"/>
      </xdr:nvSpPr>
      <xdr:spPr>
        <a:xfrm>
          <a:off x="9359411" y="678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1963CB6B-E906-43FD-A585-8286DCFC6C63}"/>
            </a:ext>
          </a:extLst>
        </xdr:cNvPr>
        <xdr:cNvSpPr txBox="1"/>
      </xdr:nvSpPr>
      <xdr:spPr>
        <a:xfrm>
          <a:off x="8483111" y="680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E9BF5378-C984-4E46-9B84-B177EC4B12E2}"/>
            </a:ext>
          </a:extLst>
        </xdr:cNvPr>
        <xdr:cNvSpPr txBox="1"/>
      </xdr:nvSpPr>
      <xdr:spPr>
        <a:xfrm>
          <a:off x="7594111" y="681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7728</xdr:rowOff>
    </xdr:from>
    <xdr:ext cx="534377" cy="259045"/>
    <xdr:sp macro="" textlink="">
      <xdr:nvSpPr>
        <xdr:cNvPr id="141" name="n_4aveValue【道路】&#10;一人当たり延長">
          <a:extLst>
            <a:ext uri="{FF2B5EF4-FFF2-40B4-BE49-F238E27FC236}">
              <a16:creationId xmlns:a16="http://schemas.microsoft.com/office/drawing/2014/main" id="{DB165CB1-D1C4-4186-B62C-D8FFF4D7EAC4}"/>
            </a:ext>
          </a:extLst>
        </xdr:cNvPr>
        <xdr:cNvSpPr txBox="1"/>
      </xdr:nvSpPr>
      <xdr:spPr>
        <a:xfrm>
          <a:off x="6705111" y="686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12935</xdr:rowOff>
    </xdr:from>
    <xdr:ext cx="534377" cy="259045"/>
    <xdr:sp macro="" textlink="">
      <xdr:nvSpPr>
        <xdr:cNvPr id="142" name="n_1mainValue【道路】&#10;一人当たり延長">
          <a:extLst>
            <a:ext uri="{FF2B5EF4-FFF2-40B4-BE49-F238E27FC236}">
              <a16:creationId xmlns:a16="http://schemas.microsoft.com/office/drawing/2014/main" id="{749037D2-AF4A-4E55-95BA-33CE8E03D492}"/>
            </a:ext>
          </a:extLst>
        </xdr:cNvPr>
        <xdr:cNvSpPr txBox="1"/>
      </xdr:nvSpPr>
      <xdr:spPr>
        <a:xfrm>
          <a:off x="9359411" y="63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11922</xdr:rowOff>
    </xdr:from>
    <xdr:ext cx="534377" cy="259045"/>
    <xdr:sp macro="" textlink="">
      <xdr:nvSpPr>
        <xdr:cNvPr id="143" name="n_2mainValue【道路】&#10;一人当たり延長">
          <a:extLst>
            <a:ext uri="{FF2B5EF4-FFF2-40B4-BE49-F238E27FC236}">
              <a16:creationId xmlns:a16="http://schemas.microsoft.com/office/drawing/2014/main" id="{BB31AAB2-8460-4791-B674-8C29DE1528DC}"/>
            </a:ext>
          </a:extLst>
        </xdr:cNvPr>
        <xdr:cNvSpPr txBox="1"/>
      </xdr:nvSpPr>
      <xdr:spPr>
        <a:xfrm>
          <a:off x="8483111" y="635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17965</xdr:rowOff>
    </xdr:from>
    <xdr:ext cx="534377" cy="259045"/>
    <xdr:sp macro="" textlink="">
      <xdr:nvSpPr>
        <xdr:cNvPr id="144" name="n_3mainValue【道路】&#10;一人当たり延長">
          <a:extLst>
            <a:ext uri="{FF2B5EF4-FFF2-40B4-BE49-F238E27FC236}">
              <a16:creationId xmlns:a16="http://schemas.microsoft.com/office/drawing/2014/main" id="{5622A74B-A6ED-44CE-85CB-53DC97A43A4B}"/>
            </a:ext>
          </a:extLst>
        </xdr:cNvPr>
        <xdr:cNvSpPr txBox="1"/>
      </xdr:nvSpPr>
      <xdr:spPr>
        <a:xfrm>
          <a:off x="7594111" y="636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42570</xdr:rowOff>
    </xdr:from>
    <xdr:ext cx="534377" cy="259045"/>
    <xdr:sp macro="" textlink="">
      <xdr:nvSpPr>
        <xdr:cNvPr id="145" name="n_4mainValue【道路】&#10;一人当たり延長">
          <a:extLst>
            <a:ext uri="{FF2B5EF4-FFF2-40B4-BE49-F238E27FC236}">
              <a16:creationId xmlns:a16="http://schemas.microsoft.com/office/drawing/2014/main" id="{9C822CB9-0556-42F1-A335-798C9DB0A5C8}"/>
            </a:ext>
          </a:extLst>
        </xdr:cNvPr>
        <xdr:cNvSpPr txBox="1"/>
      </xdr:nvSpPr>
      <xdr:spPr>
        <a:xfrm>
          <a:off x="6705111" y="638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FF5579D-55B8-4E11-B8FB-44BC673A430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7BBA0F1-79D1-4775-95C6-259505E8EFF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DE3371F-7E90-442F-91F5-E347A84FC16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858AD9D-7E05-4A37-9906-DC2695737BE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0D228BC-F1CE-4FBC-912F-5FA0C33005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2FF2F46-FFC9-4F5D-B60A-BBF2830C4BE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48435F0-E3F9-441B-8431-5F38899FB8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F823FBD-437D-4667-9BDD-7D1A86BF64E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1075322-7CEE-4800-A953-EACA4D938C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33045F0-0C1B-4407-9D25-521F0AC5532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C60F8B5-1FC7-4670-8F85-5F21AFFD321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640389D-C815-436B-AA61-07A113BCE8F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E5C92AF-AB49-4A2F-809C-708782AF31D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A5A1329-169A-4977-A6BB-791B0A70774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4AD39D5-7CEE-4DFE-8C3E-628518A22D9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0CA2BF7-A956-41F2-9268-F307A610267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7317CC84-06C3-4684-BC2A-39EB7799D77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5472310-E770-42E4-A22B-CC5FD882E60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E5E74A5-14A2-4353-AA80-5C72671C6F8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61BC323-9A69-4A2E-AB5A-F3839C191A5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2C9AC08-94F6-40FD-8C53-D9A5ED82408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36A4260-26AB-46E2-A270-A51C8C8E636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63F0CA1-7491-4895-BA81-4C08077546A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474FC30-37B1-4CC4-815E-6B7F38435AB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913B366-F428-409F-8A2A-609F0AE8142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E8A92061-2899-4C19-973B-FF7ED6440D4E}"/>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E7C21A4-B7C2-4172-947D-4073F9747F5B}"/>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D1CFA281-FACE-451D-B6CE-11626DBA0E97}"/>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D238E7E-29E4-4C30-9D33-B789D4900D7D}"/>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FF01C3AA-43DB-4476-8FC4-7F2486BDC39B}"/>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8C413D8-F3F1-4D6A-A671-5A234CE416A3}"/>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F099AFDA-E280-4343-851B-6394EFA2D399}"/>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CB7D1182-E821-4F3E-B56D-33BB42A51D5D}"/>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38D2A723-DBA1-44C0-AD1B-EF728721E887}"/>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ED5F7E37-305C-4A2E-A812-D6F3787AEAC6}"/>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9B5221E5-3A87-4323-947B-C3997973ADDE}"/>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AF493E-DF48-46F2-835C-FE30B2C0F54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067E4C-5938-4DE5-ADED-25298434359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7B8238-A83D-46B2-8E1B-2FCED2385E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F5A40A3-F0EC-408E-BFA3-3E151DC97DD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584E864-6EB0-4614-B7BA-0773C60D82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91259</xdr:rowOff>
    </xdr:from>
    <xdr:to>
      <xdr:col>24</xdr:col>
      <xdr:colOff>114300</xdr:colOff>
      <xdr:row>63</xdr:row>
      <xdr:rowOff>21409</xdr:rowOff>
    </xdr:to>
    <xdr:sp macro="" textlink="">
      <xdr:nvSpPr>
        <xdr:cNvPr id="187" name="楕円 186">
          <a:extLst>
            <a:ext uri="{FF2B5EF4-FFF2-40B4-BE49-F238E27FC236}">
              <a16:creationId xmlns:a16="http://schemas.microsoft.com/office/drawing/2014/main" id="{3008CFC5-2917-441E-A881-866A2D06D903}"/>
            </a:ext>
          </a:extLst>
        </xdr:cNvPr>
        <xdr:cNvSpPr/>
      </xdr:nvSpPr>
      <xdr:spPr>
        <a:xfrm>
          <a:off x="45847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69686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14B574C-623D-4A14-A272-46DCC364FF7A}"/>
            </a:ext>
          </a:extLst>
        </xdr:cNvPr>
        <xdr:cNvSpPr txBox="1"/>
      </xdr:nvSpPr>
      <xdr:spPr>
        <a:xfrm>
          <a:off x="4673600"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76563</xdr:rowOff>
    </xdr:from>
    <xdr:to>
      <xdr:col>20</xdr:col>
      <xdr:colOff>38100</xdr:colOff>
      <xdr:row>63</xdr:row>
      <xdr:rowOff>6713</xdr:rowOff>
    </xdr:to>
    <xdr:sp macro="" textlink="">
      <xdr:nvSpPr>
        <xdr:cNvPr id="189" name="楕円 188">
          <a:extLst>
            <a:ext uri="{FF2B5EF4-FFF2-40B4-BE49-F238E27FC236}">
              <a16:creationId xmlns:a16="http://schemas.microsoft.com/office/drawing/2014/main" id="{BD0CBAA1-7268-4BE8-BADB-836C0310481C}"/>
            </a:ext>
          </a:extLst>
        </xdr:cNvPr>
        <xdr:cNvSpPr/>
      </xdr:nvSpPr>
      <xdr:spPr>
        <a:xfrm>
          <a:off x="3746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127363</xdr:rowOff>
    </xdr:from>
    <xdr:to>
      <xdr:col>24</xdr:col>
      <xdr:colOff>63500</xdr:colOff>
      <xdr:row>62</xdr:row>
      <xdr:rowOff>142059</xdr:rowOff>
    </xdr:to>
    <xdr:cxnSp macro="">
      <xdr:nvCxnSpPr>
        <xdr:cNvPr id="190" name="直線コネクタ 189">
          <a:extLst>
            <a:ext uri="{FF2B5EF4-FFF2-40B4-BE49-F238E27FC236}">
              <a16:creationId xmlns:a16="http://schemas.microsoft.com/office/drawing/2014/main" id="{F1F66B01-4FE1-438B-8F22-F53590258803}"/>
            </a:ext>
          </a:extLst>
        </xdr:cNvPr>
        <xdr:cNvCxnSpPr/>
      </xdr:nvCxnSpPr>
      <xdr:spPr>
        <a:xfrm>
          <a:off x="3797300" y="10757263"/>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61867</xdr:rowOff>
    </xdr:from>
    <xdr:to>
      <xdr:col>15</xdr:col>
      <xdr:colOff>101600</xdr:colOff>
      <xdr:row>62</xdr:row>
      <xdr:rowOff>163467</xdr:rowOff>
    </xdr:to>
    <xdr:sp macro="" textlink="">
      <xdr:nvSpPr>
        <xdr:cNvPr id="191" name="楕円 190">
          <a:extLst>
            <a:ext uri="{FF2B5EF4-FFF2-40B4-BE49-F238E27FC236}">
              <a16:creationId xmlns:a16="http://schemas.microsoft.com/office/drawing/2014/main" id="{4F89D033-6FDD-4AAF-A8C2-7BCBB2935667}"/>
            </a:ext>
          </a:extLst>
        </xdr:cNvPr>
        <xdr:cNvSpPr/>
      </xdr:nvSpPr>
      <xdr:spPr>
        <a:xfrm>
          <a:off x="2857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112667</xdr:rowOff>
    </xdr:from>
    <xdr:to>
      <xdr:col>19</xdr:col>
      <xdr:colOff>177800</xdr:colOff>
      <xdr:row>62</xdr:row>
      <xdr:rowOff>127363</xdr:rowOff>
    </xdr:to>
    <xdr:cxnSp macro="">
      <xdr:nvCxnSpPr>
        <xdr:cNvPr id="192" name="直線コネクタ 191">
          <a:extLst>
            <a:ext uri="{FF2B5EF4-FFF2-40B4-BE49-F238E27FC236}">
              <a16:creationId xmlns:a16="http://schemas.microsoft.com/office/drawing/2014/main" id="{05308576-9B8F-4D1E-B614-E08DFEA84379}"/>
            </a:ext>
          </a:extLst>
        </xdr:cNvPr>
        <xdr:cNvCxnSpPr/>
      </xdr:nvCxnSpPr>
      <xdr:spPr>
        <a:xfrm>
          <a:off x="2908300" y="1074256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42273</xdr:rowOff>
    </xdr:from>
    <xdr:to>
      <xdr:col>10</xdr:col>
      <xdr:colOff>165100</xdr:colOff>
      <xdr:row>62</xdr:row>
      <xdr:rowOff>143873</xdr:rowOff>
    </xdr:to>
    <xdr:sp macro="" textlink="">
      <xdr:nvSpPr>
        <xdr:cNvPr id="193" name="楕円 192">
          <a:extLst>
            <a:ext uri="{FF2B5EF4-FFF2-40B4-BE49-F238E27FC236}">
              <a16:creationId xmlns:a16="http://schemas.microsoft.com/office/drawing/2014/main" id="{B65AB5EA-DD76-4DB5-8408-96D7B6D628E4}"/>
            </a:ext>
          </a:extLst>
        </xdr:cNvPr>
        <xdr:cNvSpPr/>
      </xdr:nvSpPr>
      <xdr:spPr>
        <a:xfrm>
          <a:off x="1968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93073</xdr:rowOff>
    </xdr:from>
    <xdr:to>
      <xdr:col>15</xdr:col>
      <xdr:colOff>50800</xdr:colOff>
      <xdr:row>62</xdr:row>
      <xdr:rowOff>112667</xdr:rowOff>
    </xdr:to>
    <xdr:cxnSp macro="">
      <xdr:nvCxnSpPr>
        <xdr:cNvPr id="194" name="直線コネクタ 193">
          <a:extLst>
            <a:ext uri="{FF2B5EF4-FFF2-40B4-BE49-F238E27FC236}">
              <a16:creationId xmlns:a16="http://schemas.microsoft.com/office/drawing/2014/main" id="{72483615-961B-44FE-A064-C4D7EB371109}"/>
            </a:ext>
          </a:extLst>
        </xdr:cNvPr>
        <xdr:cNvCxnSpPr/>
      </xdr:nvCxnSpPr>
      <xdr:spPr>
        <a:xfrm>
          <a:off x="2019300" y="1072297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21046</xdr:rowOff>
    </xdr:from>
    <xdr:to>
      <xdr:col>6</xdr:col>
      <xdr:colOff>38100</xdr:colOff>
      <xdr:row>62</xdr:row>
      <xdr:rowOff>122646</xdr:rowOff>
    </xdr:to>
    <xdr:sp macro="" textlink="">
      <xdr:nvSpPr>
        <xdr:cNvPr id="195" name="楕円 194">
          <a:extLst>
            <a:ext uri="{FF2B5EF4-FFF2-40B4-BE49-F238E27FC236}">
              <a16:creationId xmlns:a16="http://schemas.microsoft.com/office/drawing/2014/main" id="{4E53C312-45F2-4B17-8878-BCA890F6E4B4}"/>
            </a:ext>
          </a:extLst>
        </xdr:cNvPr>
        <xdr:cNvSpPr/>
      </xdr:nvSpPr>
      <xdr:spPr>
        <a:xfrm>
          <a:off x="1079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71846</xdr:rowOff>
    </xdr:from>
    <xdr:to>
      <xdr:col>10</xdr:col>
      <xdr:colOff>114300</xdr:colOff>
      <xdr:row>62</xdr:row>
      <xdr:rowOff>93073</xdr:rowOff>
    </xdr:to>
    <xdr:cxnSp macro="">
      <xdr:nvCxnSpPr>
        <xdr:cNvPr id="196" name="直線コネクタ 195">
          <a:extLst>
            <a:ext uri="{FF2B5EF4-FFF2-40B4-BE49-F238E27FC236}">
              <a16:creationId xmlns:a16="http://schemas.microsoft.com/office/drawing/2014/main" id="{31CD0DBE-AF5B-426B-8F27-B3050EE8B73D}"/>
            </a:ext>
          </a:extLst>
        </xdr:cNvPr>
        <xdr:cNvCxnSpPr/>
      </xdr:nvCxnSpPr>
      <xdr:spPr>
        <a:xfrm>
          <a:off x="1130300" y="1070174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3CB105B-F7A1-4EC3-A0E7-2050CB4E97EA}"/>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F6D8E2B-A140-4922-A6EC-3F5A8219923F}"/>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082069E-C94A-4459-A3CA-B97443D0D426}"/>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7CFFAF3-A376-4F51-BCE8-B84FB6FC547A}"/>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169290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D27C925-CE15-4161-A312-E8A5C3310B91}"/>
            </a:ext>
          </a:extLst>
        </xdr:cNvPr>
        <xdr:cNvSpPr txBox="1"/>
      </xdr:nvSpPr>
      <xdr:spPr>
        <a:xfrm>
          <a:off x="3582044"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154594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4A79A73-DCBE-4639-AEF4-09C89ED189D6}"/>
            </a:ext>
          </a:extLst>
        </xdr:cNvPr>
        <xdr:cNvSpPr txBox="1"/>
      </xdr:nvSpPr>
      <xdr:spPr>
        <a:xfrm>
          <a:off x="2705744" y="107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135000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D5AD943-A7D5-46FA-9688-2F8AF0409ED5}"/>
            </a:ext>
          </a:extLst>
        </xdr:cNvPr>
        <xdr:cNvSpPr txBox="1"/>
      </xdr:nvSpPr>
      <xdr:spPr>
        <a:xfrm>
          <a:off x="1816744" y="1076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113773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9819949-2F0B-47EB-8C1F-24A032C33EE1}"/>
            </a:ext>
          </a:extLst>
        </xdr:cNvPr>
        <xdr:cNvSpPr txBox="1"/>
      </xdr:nvSpPr>
      <xdr:spPr>
        <a:xfrm>
          <a:off x="927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735EDB2-64FC-4672-A10C-7077667436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8FAD333-9BDA-4A41-95DA-F5AFEBE2D42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3AC987C-A3F1-4AA1-BC57-BBACD1DEE7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2B766C6-9F02-4389-943A-F1B69418D89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15A2E69-2AC4-4E70-972E-3A3FFE4B4BD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28DF3A5-FE3F-417E-9AAD-03FBC97E41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42C8AB7-643A-4136-8930-3B1B91C57FB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D196416-65CD-448B-90A8-9276CC5F0C3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BA89D17-56F1-461D-9870-4921EDFB57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0C90A5D-7698-4DB7-9FCA-5AD7D6A5F04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48FDF94-2D0C-4F12-9123-7F5CE5F3283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2B25974E-6E80-4718-BC24-394859C2939D}"/>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D2576985-775E-4E7B-B9F3-B885B091DDB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61CEE1B3-2FDD-49CA-9A31-8911FD541BA8}"/>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D9E9249-031E-4F76-AA47-5626B700C5C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BA9578B6-986C-4927-ACCF-7A17F61E0FA3}"/>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DAD4DF7-5DD3-4334-9629-45EE304B154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D01703D7-151D-4C77-84F4-88559B5310EC}"/>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A854DCB-9274-4207-BAE3-601DEBE92FE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E56FBE1B-8722-4232-A285-C1AD156AA12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291C76E-9830-4456-88E1-8ADD3B7E5F7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E6E5F141-9179-4375-B0DF-0845981CA6DA}"/>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EDA8B56-F649-46B1-9197-EE3DF71E03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FE34CE8B-820C-449D-8F93-F6FE9079168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13D440C-A9DB-45C7-8972-BF99989E752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E6F7FFCF-941B-4B61-99E5-E734BC2D890C}"/>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A647605-7677-49E9-89F5-505D9C2DD634}"/>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F4140AE4-C440-4361-88FE-A39B8721C5DA}"/>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D2A0A1E-2464-456D-A96B-CD75187FBF2A}"/>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CBAE4BF-EB51-4FE9-B9AC-600DDABD9E71}"/>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A9ED428C-7E92-48AB-B4DE-42A630EAACB9}"/>
            </a:ext>
          </a:extLst>
        </xdr:cNvPr>
        <xdr:cNvSpPr txBox="1"/>
      </xdr:nvSpPr>
      <xdr:spPr>
        <a:xfrm>
          <a:off x="10515600" y="10790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33ACC810-EA76-400A-AB61-4B0424CA3D50}"/>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7C380BA0-756D-40B7-A48A-73CCD84AA04C}"/>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C46FD058-38A1-448F-B10C-D222963AF521}"/>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78D3A69C-B82E-4F97-9A30-2C10C83B94D0}"/>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CBED355F-2B59-46F2-9180-338BAEF04D03}"/>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24B6972-F63C-4E93-B3D4-4E6CE4E2C2C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772923F-F54E-45B6-BE32-0404885626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B8EE2C2-77BA-4B87-A971-044FE03C3A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1A63ED1-758C-46E5-88A3-8453977D97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8ECE281-8F85-4DAB-ACC3-AD966E7EB86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67336</xdr:rowOff>
    </xdr:from>
    <xdr:to>
      <xdr:col>55</xdr:col>
      <xdr:colOff>50800</xdr:colOff>
      <xdr:row>55</xdr:row>
      <xdr:rowOff>168936</xdr:rowOff>
    </xdr:to>
    <xdr:sp macro="" textlink="">
      <xdr:nvSpPr>
        <xdr:cNvPr id="246" name="楕円 245">
          <a:extLst>
            <a:ext uri="{FF2B5EF4-FFF2-40B4-BE49-F238E27FC236}">
              <a16:creationId xmlns:a16="http://schemas.microsoft.com/office/drawing/2014/main" id="{F39BD9AB-6D1D-4A94-987A-6145B2F4B3DA}"/>
            </a:ext>
          </a:extLst>
        </xdr:cNvPr>
        <xdr:cNvSpPr/>
      </xdr:nvSpPr>
      <xdr:spPr>
        <a:xfrm>
          <a:off x="10426700" y="949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20363</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EE6D0BF7-DA3A-4B8A-AD52-9B1DBAAC5775}"/>
            </a:ext>
          </a:extLst>
        </xdr:cNvPr>
        <xdr:cNvSpPr txBox="1"/>
      </xdr:nvSpPr>
      <xdr:spPr>
        <a:xfrm>
          <a:off x="10515600" y="9450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111850</xdr:rowOff>
    </xdr:from>
    <xdr:to>
      <xdr:col>50</xdr:col>
      <xdr:colOff>165100</xdr:colOff>
      <xdr:row>56</xdr:row>
      <xdr:rowOff>42000</xdr:rowOff>
    </xdr:to>
    <xdr:sp macro="" textlink="">
      <xdr:nvSpPr>
        <xdr:cNvPr id="248" name="楕円 247">
          <a:extLst>
            <a:ext uri="{FF2B5EF4-FFF2-40B4-BE49-F238E27FC236}">
              <a16:creationId xmlns:a16="http://schemas.microsoft.com/office/drawing/2014/main" id="{4B7CD8BE-6DC5-4982-A669-78B10937EAC1}"/>
            </a:ext>
          </a:extLst>
        </xdr:cNvPr>
        <xdr:cNvSpPr/>
      </xdr:nvSpPr>
      <xdr:spPr>
        <a:xfrm>
          <a:off x="9588500" y="95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118136</xdr:rowOff>
    </xdr:from>
    <xdr:to>
      <xdr:col>55</xdr:col>
      <xdr:colOff>0</xdr:colOff>
      <xdr:row>55</xdr:row>
      <xdr:rowOff>162650</xdr:rowOff>
    </xdr:to>
    <xdr:cxnSp macro="">
      <xdr:nvCxnSpPr>
        <xdr:cNvPr id="249" name="直線コネクタ 248">
          <a:extLst>
            <a:ext uri="{FF2B5EF4-FFF2-40B4-BE49-F238E27FC236}">
              <a16:creationId xmlns:a16="http://schemas.microsoft.com/office/drawing/2014/main" id="{77EEDAE4-6688-4D17-B5A2-94D7AC2B5CB4}"/>
            </a:ext>
          </a:extLst>
        </xdr:cNvPr>
        <xdr:cNvCxnSpPr/>
      </xdr:nvCxnSpPr>
      <xdr:spPr>
        <a:xfrm flipV="1">
          <a:off x="9639300" y="9547886"/>
          <a:ext cx="8382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114602</xdr:rowOff>
    </xdr:from>
    <xdr:to>
      <xdr:col>46</xdr:col>
      <xdr:colOff>38100</xdr:colOff>
      <xdr:row>56</xdr:row>
      <xdr:rowOff>44752</xdr:rowOff>
    </xdr:to>
    <xdr:sp macro="" textlink="">
      <xdr:nvSpPr>
        <xdr:cNvPr id="250" name="楕円 249">
          <a:extLst>
            <a:ext uri="{FF2B5EF4-FFF2-40B4-BE49-F238E27FC236}">
              <a16:creationId xmlns:a16="http://schemas.microsoft.com/office/drawing/2014/main" id="{80D3C78B-C2E8-4115-93EF-3306333414F0}"/>
            </a:ext>
          </a:extLst>
        </xdr:cNvPr>
        <xdr:cNvSpPr/>
      </xdr:nvSpPr>
      <xdr:spPr>
        <a:xfrm>
          <a:off x="8699500" y="954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162650</xdr:rowOff>
    </xdr:from>
    <xdr:to>
      <xdr:col>50</xdr:col>
      <xdr:colOff>114300</xdr:colOff>
      <xdr:row>55</xdr:row>
      <xdr:rowOff>165402</xdr:rowOff>
    </xdr:to>
    <xdr:cxnSp macro="">
      <xdr:nvCxnSpPr>
        <xdr:cNvPr id="251" name="直線コネクタ 250">
          <a:extLst>
            <a:ext uri="{FF2B5EF4-FFF2-40B4-BE49-F238E27FC236}">
              <a16:creationId xmlns:a16="http://schemas.microsoft.com/office/drawing/2014/main" id="{15B34C82-EA34-47AD-9004-299BE0001915}"/>
            </a:ext>
          </a:extLst>
        </xdr:cNvPr>
        <xdr:cNvCxnSpPr/>
      </xdr:nvCxnSpPr>
      <xdr:spPr>
        <a:xfrm flipV="1">
          <a:off x="8750300" y="9592400"/>
          <a:ext cx="889000" cy="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129585</xdr:rowOff>
    </xdr:from>
    <xdr:to>
      <xdr:col>41</xdr:col>
      <xdr:colOff>101600</xdr:colOff>
      <xdr:row>56</xdr:row>
      <xdr:rowOff>59735</xdr:rowOff>
    </xdr:to>
    <xdr:sp macro="" textlink="">
      <xdr:nvSpPr>
        <xdr:cNvPr id="252" name="楕円 251">
          <a:extLst>
            <a:ext uri="{FF2B5EF4-FFF2-40B4-BE49-F238E27FC236}">
              <a16:creationId xmlns:a16="http://schemas.microsoft.com/office/drawing/2014/main" id="{5F39C5E7-F5AB-49C8-9874-5D4E4188D9E4}"/>
            </a:ext>
          </a:extLst>
        </xdr:cNvPr>
        <xdr:cNvSpPr/>
      </xdr:nvSpPr>
      <xdr:spPr>
        <a:xfrm>
          <a:off x="7810500" y="95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165402</xdr:rowOff>
    </xdr:from>
    <xdr:to>
      <xdr:col>45</xdr:col>
      <xdr:colOff>177800</xdr:colOff>
      <xdr:row>56</xdr:row>
      <xdr:rowOff>8935</xdr:rowOff>
    </xdr:to>
    <xdr:cxnSp macro="">
      <xdr:nvCxnSpPr>
        <xdr:cNvPr id="253" name="直線コネクタ 252">
          <a:extLst>
            <a:ext uri="{FF2B5EF4-FFF2-40B4-BE49-F238E27FC236}">
              <a16:creationId xmlns:a16="http://schemas.microsoft.com/office/drawing/2014/main" id="{60940F07-0F42-44B2-8C2B-F5C9B0519FC9}"/>
            </a:ext>
          </a:extLst>
        </xdr:cNvPr>
        <xdr:cNvCxnSpPr/>
      </xdr:nvCxnSpPr>
      <xdr:spPr>
        <a:xfrm flipV="1">
          <a:off x="7861300" y="9595152"/>
          <a:ext cx="889000" cy="1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19194</xdr:rowOff>
    </xdr:from>
    <xdr:to>
      <xdr:col>36</xdr:col>
      <xdr:colOff>165100</xdr:colOff>
      <xdr:row>56</xdr:row>
      <xdr:rowOff>120794</xdr:rowOff>
    </xdr:to>
    <xdr:sp macro="" textlink="">
      <xdr:nvSpPr>
        <xdr:cNvPr id="254" name="楕円 253">
          <a:extLst>
            <a:ext uri="{FF2B5EF4-FFF2-40B4-BE49-F238E27FC236}">
              <a16:creationId xmlns:a16="http://schemas.microsoft.com/office/drawing/2014/main" id="{2B0BF007-728F-40E0-A8A6-88FE15B3261F}"/>
            </a:ext>
          </a:extLst>
        </xdr:cNvPr>
        <xdr:cNvSpPr/>
      </xdr:nvSpPr>
      <xdr:spPr>
        <a:xfrm>
          <a:off x="6921500" y="962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8935</xdr:rowOff>
    </xdr:from>
    <xdr:to>
      <xdr:col>41</xdr:col>
      <xdr:colOff>50800</xdr:colOff>
      <xdr:row>56</xdr:row>
      <xdr:rowOff>69994</xdr:rowOff>
    </xdr:to>
    <xdr:cxnSp macro="">
      <xdr:nvCxnSpPr>
        <xdr:cNvPr id="255" name="直線コネクタ 254">
          <a:extLst>
            <a:ext uri="{FF2B5EF4-FFF2-40B4-BE49-F238E27FC236}">
              <a16:creationId xmlns:a16="http://schemas.microsoft.com/office/drawing/2014/main" id="{219336B1-354F-40C2-8B7A-65F0FABC1AE2}"/>
            </a:ext>
          </a:extLst>
        </xdr:cNvPr>
        <xdr:cNvCxnSpPr/>
      </xdr:nvCxnSpPr>
      <xdr:spPr>
        <a:xfrm flipV="1">
          <a:off x="6972300" y="9610135"/>
          <a:ext cx="889000" cy="6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113682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666DA27D-2F98-44A1-9A4C-6853F8817D17}"/>
            </a:ext>
          </a:extLst>
        </xdr:cNvPr>
        <xdr:cNvSpPr txBox="1"/>
      </xdr:nvSpPr>
      <xdr:spPr>
        <a:xfrm>
          <a:off x="9281505" y="1091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138800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09C1BAC7-7BC9-44B5-94F4-22946B015DD2}"/>
            </a:ext>
          </a:extLst>
        </xdr:cNvPr>
        <xdr:cNvSpPr txBox="1"/>
      </xdr:nvSpPr>
      <xdr:spPr>
        <a:xfrm>
          <a:off x="8405205" y="109401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137570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C8EC426F-A87E-4284-8195-F4006EA080E5}"/>
            </a:ext>
          </a:extLst>
        </xdr:cNvPr>
        <xdr:cNvSpPr txBox="1"/>
      </xdr:nvSpPr>
      <xdr:spPr>
        <a:xfrm>
          <a:off x="7516205" y="109389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157940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B67BB520-0A36-4A45-8A77-6BBE4E5905F8}"/>
            </a:ext>
          </a:extLst>
        </xdr:cNvPr>
        <xdr:cNvSpPr txBox="1"/>
      </xdr:nvSpPr>
      <xdr:spPr>
        <a:xfrm>
          <a:off x="6627205" y="109592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58527</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7C96690A-E0D0-4045-A7D1-35337A6495EC}"/>
            </a:ext>
          </a:extLst>
        </xdr:cNvPr>
        <xdr:cNvSpPr txBox="1"/>
      </xdr:nvSpPr>
      <xdr:spPr>
        <a:xfrm>
          <a:off x="9281505" y="93168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61279</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08D6B003-1D6D-4858-9CFB-B2E0FB9987B6}"/>
            </a:ext>
          </a:extLst>
        </xdr:cNvPr>
        <xdr:cNvSpPr txBox="1"/>
      </xdr:nvSpPr>
      <xdr:spPr>
        <a:xfrm>
          <a:off x="8405205" y="93195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76262</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9EE93392-EAFA-42DF-9FC8-CF39D82C4847}"/>
            </a:ext>
          </a:extLst>
        </xdr:cNvPr>
        <xdr:cNvSpPr txBox="1"/>
      </xdr:nvSpPr>
      <xdr:spPr>
        <a:xfrm>
          <a:off x="7516205" y="9334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137321</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B1402358-E2A2-452C-B61F-6C7826A5485C}"/>
            </a:ext>
          </a:extLst>
        </xdr:cNvPr>
        <xdr:cNvSpPr txBox="1"/>
      </xdr:nvSpPr>
      <xdr:spPr>
        <a:xfrm>
          <a:off x="6627205" y="93956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D0DC0DC-3275-469D-9B02-83CB12E429B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6C75801-5B8F-4A43-8898-B7DF2708B9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B10B866-AFF3-4DE7-AF9C-9BFA9B37F33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24CA803-CEAB-4A64-AE89-F0F96619A1C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7F65886-B449-4BB6-B224-B44EFDD5BC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CB5803E-E0AC-443D-99B6-412C7738F9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12555E2-93E0-48C7-B4A5-47781E1C73D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53C729C-704C-4186-B380-526074CE5B5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6535500-4733-4C54-89D5-8723D183A2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089C0B1-EE02-495B-AE82-D49B20C8521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668A29F-26FB-499A-9F82-B56F4A2E840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198E5C9A-363C-4D0D-B920-BEC3C8AD319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C06DB16-93C3-4185-9BE7-2339B0013BE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9AF41859-B553-412A-B227-CEEA382BFC7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AEF9634-D8D2-4367-A9DE-9AAA7CC6E84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D101A35-F0D7-4B84-A955-FC5B3D4B894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4918030F-B4DF-4D8F-AA41-A0E745E58A1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D4AF5A0B-74C7-46EA-9A78-4C0715C41D2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55CC5143-7963-40A1-9B66-312710ADCA2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5643F8C-8DDA-4F3F-9527-F5F38D2232F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F8CE7F5F-A963-48A2-835D-47A1B7019D4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CFF848E-9E14-49DA-A9CF-1077D222DA8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463EC82-CF6D-4C41-8697-8AE93AEE883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B0002E9-039E-48DC-AC6E-3D2023F37B9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2AC28852-7D1D-48D1-9B34-8EE5A1E864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5E032B19-BDAB-44A7-A4D0-17480C218868}"/>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BBFC1451-048D-49B9-BA9F-E7CCEC775BE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E3E3553-F14B-49AA-8C8E-C7952645A4F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2AA818E2-41D3-42A8-B755-76B9D70F922E}"/>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54A967DA-CE1B-49D7-B9C5-BA59FA5B62A1}"/>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23670CD6-2B65-4916-8DE3-6F1B1970CD66}"/>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31D94FBF-11EB-42AD-8703-F1B1A694B75B}"/>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DAEB6366-9651-400D-9C6C-3FA21689D6CC}"/>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EB4DF510-DD04-4A05-9819-4BD7932F945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5A00C340-ED93-4583-8FC6-0D10E173A755}"/>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6426926B-4C25-46BF-8825-33620B17D9C5}"/>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3720B76-7562-440F-A010-2EDD9DEBC8F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28C50B4-FBCD-4A74-8AEA-721B391E5AB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B45A516-9AC3-4B0C-806D-A2CD14B6683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DBFEDF0-FD45-49E3-AB29-D14925F9E93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A09A626-5A88-4006-BEE1-EFEB3CD9546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305" name="楕円 304">
          <a:extLst>
            <a:ext uri="{FF2B5EF4-FFF2-40B4-BE49-F238E27FC236}">
              <a16:creationId xmlns:a16="http://schemas.microsoft.com/office/drawing/2014/main" id="{D7F1C787-812B-489B-9B2F-4B2FECB847BD}"/>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113047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E85F11-6F2E-49A6-AD50-2BC6B1717C74}"/>
            </a:ext>
          </a:extLst>
        </xdr:cNvPr>
        <xdr:cNvSpPr txBox="1"/>
      </xdr:nvSpPr>
      <xdr:spPr>
        <a:xfrm>
          <a:off x="4673600" y="1417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33020</xdr:rowOff>
    </xdr:from>
    <xdr:to>
      <xdr:col>20</xdr:col>
      <xdr:colOff>38100</xdr:colOff>
      <xdr:row>83</xdr:row>
      <xdr:rowOff>134620</xdr:rowOff>
    </xdr:to>
    <xdr:sp macro="" textlink="">
      <xdr:nvSpPr>
        <xdr:cNvPr id="307" name="楕円 306">
          <a:extLst>
            <a:ext uri="{FF2B5EF4-FFF2-40B4-BE49-F238E27FC236}">
              <a16:creationId xmlns:a16="http://schemas.microsoft.com/office/drawing/2014/main" id="{34E29924-803D-4053-8665-C84DD7FAAB29}"/>
            </a:ext>
          </a:extLst>
        </xdr:cNvPr>
        <xdr:cNvSpPr/>
      </xdr:nvSpPr>
      <xdr:spPr>
        <a:xfrm>
          <a:off x="3746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83</xdr:row>
      <xdr:rowOff>140970</xdr:rowOff>
    </xdr:to>
    <xdr:cxnSp macro="">
      <xdr:nvCxnSpPr>
        <xdr:cNvPr id="308" name="直線コネクタ 307">
          <a:extLst>
            <a:ext uri="{FF2B5EF4-FFF2-40B4-BE49-F238E27FC236}">
              <a16:creationId xmlns:a16="http://schemas.microsoft.com/office/drawing/2014/main" id="{075C9821-0B8E-4E9B-A226-CBA85E837AB0}"/>
            </a:ext>
          </a:extLst>
        </xdr:cNvPr>
        <xdr:cNvCxnSpPr/>
      </xdr:nvCxnSpPr>
      <xdr:spPr>
        <a:xfrm>
          <a:off x="3797300" y="143141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46082</xdr:rowOff>
    </xdr:from>
    <xdr:to>
      <xdr:col>15</xdr:col>
      <xdr:colOff>101600</xdr:colOff>
      <xdr:row>83</xdr:row>
      <xdr:rowOff>147682</xdr:rowOff>
    </xdr:to>
    <xdr:sp macro="" textlink="">
      <xdr:nvSpPr>
        <xdr:cNvPr id="309" name="楕円 308">
          <a:extLst>
            <a:ext uri="{FF2B5EF4-FFF2-40B4-BE49-F238E27FC236}">
              <a16:creationId xmlns:a16="http://schemas.microsoft.com/office/drawing/2014/main" id="{099EA1CE-6773-4287-A5C5-E43C8B509C5A}"/>
            </a:ext>
          </a:extLst>
        </xdr:cNvPr>
        <xdr:cNvSpPr/>
      </xdr:nvSpPr>
      <xdr:spPr>
        <a:xfrm>
          <a:off x="2857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83820</xdr:rowOff>
    </xdr:from>
    <xdr:to>
      <xdr:col>19</xdr:col>
      <xdr:colOff>177800</xdr:colOff>
      <xdr:row>83</xdr:row>
      <xdr:rowOff>96882</xdr:rowOff>
    </xdr:to>
    <xdr:cxnSp macro="">
      <xdr:nvCxnSpPr>
        <xdr:cNvPr id="310" name="直線コネクタ 309">
          <a:extLst>
            <a:ext uri="{FF2B5EF4-FFF2-40B4-BE49-F238E27FC236}">
              <a16:creationId xmlns:a16="http://schemas.microsoft.com/office/drawing/2014/main" id="{1EFFAE1B-1AFB-430C-A05F-2E04379B16D1}"/>
            </a:ext>
          </a:extLst>
        </xdr:cNvPr>
        <xdr:cNvCxnSpPr/>
      </xdr:nvCxnSpPr>
      <xdr:spPr>
        <a:xfrm flipV="1">
          <a:off x="2908300" y="1431417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142421</xdr:rowOff>
    </xdr:from>
    <xdr:to>
      <xdr:col>10</xdr:col>
      <xdr:colOff>165100</xdr:colOff>
      <xdr:row>84</xdr:row>
      <xdr:rowOff>72571</xdr:rowOff>
    </xdr:to>
    <xdr:sp macro="" textlink="">
      <xdr:nvSpPr>
        <xdr:cNvPr id="311" name="楕円 310">
          <a:extLst>
            <a:ext uri="{FF2B5EF4-FFF2-40B4-BE49-F238E27FC236}">
              <a16:creationId xmlns:a16="http://schemas.microsoft.com/office/drawing/2014/main" id="{1B96090F-B9FA-4353-92A2-4463E44B6EB0}"/>
            </a:ext>
          </a:extLst>
        </xdr:cNvPr>
        <xdr:cNvSpPr/>
      </xdr:nvSpPr>
      <xdr:spPr>
        <a:xfrm>
          <a:off x="1968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96882</xdr:rowOff>
    </xdr:from>
    <xdr:to>
      <xdr:col>15</xdr:col>
      <xdr:colOff>50800</xdr:colOff>
      <xdr:row>84</xdr:row>
      <xdr:rowOff>21771</xdr:rowOff>
    </xdr:to>
    <xdr:cxnSp macro="">
      <xdr:nvCxnSpPr>
        <xdr:cNvPr id="312" name="直線コネクタ 311">
          <a:extLst>
            <a:ext uri="{FF2B5EF4-FFF2-40B4-BE49-F238E27FC236}">
              <a16:creationId xmlns:a16="http://schemas.microsoft.com/office/drawing/2014/main" id="{E5A41F24-D7E7-47A2-B526-6415E5284553}"/>
            </a:ext>
          </a:extLst>
        </xdr:cNvPr>
        <xdr:cNvCxnSpPr/>
      </xdr:nvCxnSpPr>
      <xdr:spPr>
        <a:xfrm flipV="1">
          <a:off x="2019300" y="14327232"/>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68943</xdr:rowOff>
    </xdr:from>
    <xdr:to>
      <xdr:col>6</xdr:col>
      <xdr:colOff>38100</xdr:colOff>
      <xdr:row>83</xdr:row>
      <xdr:rowOff>170543</xdr:rowOff>
    </xdr:to>
    <xdr:sp macro="" textlink="">
      <xdr:nvSpPr>
        <xdr:cNvPr id="313" name="楕円 312">
          <a:extLst>
            <a:ext uri="{FF2B5EF4-FFF2-40B4-BE49-F238E27FC236}">
              <a16:creationId xmlns:a16="http://schemas.microsoft.com/office/drawing/2014/main" id="{E1E1B594-1CFB-4EAF-92EB-39A20A67B2B6}"/>
            </a:ext>
          </a:extLst>
        </xdr:cNvPr>
        <xdr:cNvSpPr/>
      </xdr:nvSpPr>
      <xdr:spPr>
        <a:xfrm>
          <a:off x="1079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119743</xdr:rowOff>
    </xdr:from>
    <xdr:to>
      <xdr:col>10</xdr:col>
      <xdr:colOff>114300</xdr:colOff>
      <xdr:row>84</xdr:row>
      <xdr:rowOff>21771</xdr:rowOff>
    </xdr:to>
    <xdr:cxnSp macro="">
      <xdr:nvCxnSpPr>
        <xdr:cNvPr id="314" name="直線コネクタ 313">
          <a:extLst>
            <a:ext uri="{FF2B5EF4-FFF2-40B4-BE49-F238E27FC236}">
              <a16:creationId xmlns:a16="http://schemas.microsoft.com/office/drawing/2014/main" id="{5B213293-A03F-4192-A0A1-B81174190F79}"/>
            </a:ext>
          </a:extLst>
        </xdr:cNvPr>
        <xdr:cNvCxnSpPr/>
      </xdr:nvCxnSpPr>
      <xdr:spPr>
        <a:xfrm>
          <a:off x="1130300" y="14350093"/>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DBB1424B-ED21-4FB4-B6FA-F95618BABB5B}"/>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5508AD75-ADE7-472E-8647-D70E74E33ADD}"/>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EF40CAB5-9962-4EC1-80DF-D6885C1EB176}"/>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79AADAB3-5854-42A1-B1C9-0C02D0B9BB28}"/>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151147</xdr:rowOff>
    </xdr:from>
    <xdr:ext cx="405111" cy="259045"/>
    <xdr:sp macro="" textlink="">
      <xdr:nvSpPr>
        <xdr:cNvPr id="319" name="n_1mainValue【公営住宅】&#10;有形固定資産減価償却率">
          <a:extLst>
            <a:ext uri="{FF2B5EF4-FFF2-40B4-BE49-F238E27FC236}">
              <a16:creationId xmlns:a16="http://schemas.microsoft.com/office/drawing/2014/main" id="{00A31538-AA88-4ECD-B63F-DA878A40568E}"/>
            </a:ext>
          </a:extLst>
        </xdr:cNvPr>
        <xdr:cNvSpPr txBox="1"/>
      </xdr:nvSpPr>
      <xdr:spPr>
        <a:xfrm>
          <a:off x="3582044"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164209</xdr:rowOff>
    </xdr:from>
    <xdr:ext cx="405111" cy="259045"/>
    <xdr:sp macro="" textlink="">
      <xdr:nvSpPr>
        <xdr:cNvPr id="320" name="n_2mainValue【公営住宅】&#10;有形固定資産減価償却率">
          <a:extLst>
            <a:ext uri="{FF2B5EF4-FFF2-40B4-BE49-F238E27FC236}">
              <a16:creationId xmlns:a16="http://schemas.microsoft.com/office/drawing/2014/main" id="{346CA5C9-AE99-4633-8CE6-20ABCDE334F7}"/>
            </a:ext>
          </a:extLst>
        </xdr:cNvPr>
        <xdr:cNvSpPr txBox="1"/>
      </xdr:nvSpPr>
      <xdr:spPr>
        <a:xfrm>
          <a:off x="2705744" y="1405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63698</xdr:rowOff>
    </xdr:from>
    <xdr:ext cx="405111" cy="259045"/>
    <xdr:sp macro="" textlink="">
      <xdr:nvSpPr>
        <xdr:cNvPr id="321" name="n_3mainValue【公営住宅】&#10;有形固定資産減価償却率">
          <a:extLst>
            <a:ext uri="{FF2B5EF4-FFF2-40B4-BE49-F238E27FC236}">
              <a16:creationId xmlns:a16="http://schemas.microsoft.com/office/drawing/2014/main" id="{8B78E0C2-0509-4569-B8C0-C0918A8ECB32}"/>
            </a:ext>
          </a:extLst>
        </xdr:cNvPr>
        <xdr:cNvSpPr txBox="1"/>
      </xdr:nvSpPr>
      <xdr:spPr>
        <a:xfrm>
          <a:off x="1816744" y="1446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161670</xdr:rowOff>
    </xdr:from>
    <xdr:ext cx="405111" cy="259045"/>
    <xdr:sp macro="" textlink="">
      <xdr:nvSpPr>
        <xdr:cNvPr id="322" name="n_4mainValue【公営住宅】&#10;有形固定資産減価償却率">
          <a:extLst>
            <a:ext uri="{FF2B5EF4-FFF2-40B4-BE49-F238E27FC236}">
              <a16:creationId xmlns:a16="http://schemas.microsoft.com/office/drawing/2014/main" id="{F9F5E5BF-C240-46B8-ACAA-13C411489B24}"/>
            </a:ext>
          </a:extLst>
        </xdr:cNvPr>
        <xdr:cNvSpPr txBox="1"/>
      </xdr:nvSpPr>
      <xdr:spPr>
        <a:xfrm>
          <a:off x="9277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BC8700C-28F5-4F1C-BF57-111A367839D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BF67CE5-B5BC-429F-AC9E-225028F2BED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1BE3C2E-6555-4AAA-A1FB-2CF8088B0CE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256335A-E3C4-4923-B70F-F6849FCA0C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96A5106-DA1D-4B43-9D90-2803EE8968A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700BD68-9310-4CCF-8D9E-6C3E8D8748F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236B8C4-E312-49D0-8A22-2D64E341B32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0F7AB07-D1BF-4C32-BC6F-DCA8816005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B655242-ABA0-489E-B158-E44F4776E53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0660796-22D6-4447-B569-24C6B943401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DEDA14C7-8E25-44D7-98E8-030A680167D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5F8DBD19-1473-44AD-AB82-DC6909123D3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9E365587-5B2F-4251-BC14-EC2A5A1A27F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DDFB722A-8CDB-4E23-9DAF-E8D570651A2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8F6EBB1C-BFEC-4EDD-BD79-9F9555A406A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2E94F456-F7C9-42EE-BC9B-E675E2E7ACE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02A93EC0-843B-42C9-A139-416B5C2A02E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B3B6608F-EE66-425A-9C6A-C318039F893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2C084DB7-E29D-4355-BC68-86A329C8A32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673364EF-6E77-493E-B711-1B069296EE16}"/>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C7810AE7-9751-47B7-B9BD-14E658A3B32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39B3E789-6F3A-47B5-BAE6-D9E043C57CD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6888D572-B0FE-4E56-9E8A-28AF93D9FC3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D843422F-75EF-4047-8D0E-74C8B3C8D56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05EFF2B0-CCBF-4B10-B49B-C63DDD19200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0DA47BAE-A087-4DAD-B32A-C9567F32F8F4}"/>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70C9F7DB-B3A7-4DEA-926C-D05401609F61}"/>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71449A86-037D-4BB3-BF2C-0822F42E8C70}"/>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AFDB18DD-803B-42CB-91A1-768405B12152}"/>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1DD69195-CA4E-43C3-8C34-7A8EF5A87F6C}"/>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481F9EE1-BF32-4BC9-9C39-2FC3A55D9E58}"/>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67BCBFD6-42D6-4438-B10C-27359B68E8CD}"/>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0010059D-E916-4942-817B-BFDB8E5CC480}"/>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9AD917A5-4425-4E28-B1B7-740DF59AD4E0}"/>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A47C4791-DB28-4EC4-90F0-21A02139D549}"/>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3E387EE9-9A27-499F-B153-BC17F2FF779F}"/>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DD86BB4-74AB-4AA9-B47C-9BE32629031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BCEA306-7F7F-4DCA-BDC5-343090DC5D2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0094575-20CB-4522-9ED0-9AFF3E1756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BE2A140-2F12-4227-815E-87C56148D22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9DD72D3-A65A-4AC2-BF90-E6A5091D273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2214</xdr:rowOff>
    </xdr:from>
    <xdr:to>
      <xdr:col>55</xdr:col>
      <xdr:colOff>50800</xdr:colOff>
      <xdr:row>86</xdr:row>
      <xdr:rowOff>103814</xdr:rowOff>
    </xdr:to>
    <xdr:sp macro="" textlink="">
      <xdr:nvSpPr>
        <xdr:cNvPr id="364" name="楕円 363">
          <a:extLst>
            <a:ext uri="{FF2B5EF4-FFF2-40B4-BE49-F238E27FC236}">
              <a16:creationId xmlns:a16="http://schemas.microsoft.com/office/drawing/2014/main" id="{303FDAA7-30F6-4D3A-B0E2-4007213DA7F6}"/>
            </a:ext>
          </a:extLst>
        </xdr:cNvPr>
        <xdr:cNvSpPr/>
      </xdr:nvSpPr>
      <xdr:spPr>
        <a:xfrm>
          <a:off x="10426700" y="1474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88591</xdr:rowOff>
    </xdr:from>
    <xdr:ext cx="469744" cy="259045"/>
    <xdr:sp macro="" textlink="">
      <xdr:nvSpPr>
        <xdr:cNvPr id="365" name="【公営住宅】&#10;一人当たり面積該当値テキスト">
          <a:extLst>
            <a:ext uri="{FF2B5EF4-FFF2-40B4-BE49-F238E27FC236}">
              <a16:creationId xmlns:a16="http://schemas.microsoft.com/office/drawing/2014/main" id="{D537761C-A0FA-4D4E-836A-12C7E2B67B6E}"/>
            </a:ext>
          </a:extLst>
        </xdr:cNvPr>
        <xdr:cNvSpPr txBox="1"/>
      </xdr:nvSpPr>
      <xdr:spPr>
        <a:xfrm>
          <a:off x="10515600" y="1466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5153</xdr:rowOff>
    </xdr:from>
    <xdr:to>
      <xdr:col>50</xdr:col>
      <xdr:colOff>165100</xdr:colOff>
      <xdr:row>86</xdr:row>
      <xdr:rowOff>106753</xdr:rowOff>
    </xdr:to>
    <xdr:sp macro="" textlink="">
      <xdr:nvSpPr>
        <xdr:cNvPr id="366" name="楕円 365">
          <a:extLst>
            <a:ext uri="{FF2B5EF4-FFF2-40B4-BE49-F238E27FC236}">
              <a16:creationId xmlns:a16="http://schemas.microsoft.com/office/drawing/2014/main" id="{5E778097-7474-4ACB-8391-0B44FC1EF983}"/>
            </a:ext>
          </a:extLst>
        </xdr:cNvPr>
        <xdr:cNvSpPr/>
      </xdr:nvSpPr>
      <xdr:spPr>
        <a:xfrm>
          <a:off x="9588500" y="1474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53014</xdr:rowOff>
    </xdr:from>
    <xdr:to>
      <xdr:col>55</xdr:col>
      <xdr:colOff>0</xdr:colOff>
      <xdr:row>86</xdr:row>
      <xdr:rowOff>55953</xdr:rowOff>
    </xdr:to>
    <xdr:cxnSp macro="">
      <xdr:nvCxnSpPr>
        <xdr:cNvPr id="367" name="直線コネクタ 366">
          <a:extLst>
            <a:ext uri="{FF2B5EF4-FFF2-40B4-BE49-F238E27FC236}">
              <a16:creationId xmlns:a16="http://schemas.microsoft.com/office/drawing/2014/main" id="{E706A349-0D3C-4054-B1D0-ECA19FB3BD71}"/>
            </a:ext>
          </a:extLst>
        </xdr:cNvPr>
        <xdr:cNvCxnSpPr/>
      </xdr:nvCxnSpPr>
      <xdr:spPr>
        <a:xfrm flipV="1">
          <a:off x="9639300" y="14797714"/>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4935</xdr:rowOff>
    </xdr:from>
    <xdr:to>
      <xdr:col>46</xdr:col>
      <xdr:colOff>38100</xdr:colOff>
      <xdr:row>86</xdr:row>
      <xdr:rowOff>106535</xdr:rowOff>
    </xdr:to>
    <xdr:sp macro="" textlink="">
      <xdr:nvSpPr>
        <xdr:cNvPr id="368" name="楕円 367">
          <a:extLst>
            <a:ext uri="{FF2B5EF4-FFF2-40B4-BE49-F238E27FC236}">
              <a16:creationId xmlns:a16="http://schemas.microsoft.com/office/drawing/2014/main" id="{72A636BA-3C5C-40EC-9C11-AE3AE8DE9994}"/>
            </a:ext>
          </a:extLst>
        </xdr:cNvPr>
        <xdr:cNvSpPr/>
      </xdr:nvSpPr>
      <xdr:spPr>
        <a:xfrm>
          <a:off x="8699500" y="1474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55735</xdr:rowOff>
    </xdr:from>
    <xdr:to>
      <xdr:col>50</xdr:col>
      <xdr:colOff>114300</xdr:colOff>
      <xdr:row>86</xdr:row>
      <xdr:rowOff>55953</xdr:rowOff>
    </xdr:to>
    <xdr:cxnSp macro="">
      <xdr:nvCxnSpPr>
        <xdr:cNvPr id="369" name="直線コネクタ 368">
          <a:extLst>
            <a:ext uri="{FF2B5EF4-FFF2-40B4-BE49-F238E27FC236}">
              <a16:creationId xmlns:a16="http://schemas.microsoft.com/office/drawing/2014/main" id="{0324B2CE-E9C5-4AC0-92B0-46769D85D0DF}"/>
            </a:ext>
          </a:extLst>
        </xdr:cNvPr>
        <xdr:cNvCxnSpPr/>
      </xdr:nvCxnSpPr>
      <xdr:spPr>
        <a:xfrm>
          <a:off x="8750300" y="14800435"/>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11466</xdr:rowOff>
    </xdr:from>
    <xdr:to>
      <xdr:col>41</xdr:col>
      <xdr:colOff>101600</xdr:colOff>
      <xdr:row>86</xdr:row>
      <xdr:rowOff>113066</xdr:rowOff>
    </xdr:to>
    <xdr:sp macro="" textlink="">
      <xdr:nvSpPr>
        <xdr:cNvPr id="370" name="楕円 369">
          <a:extLst>
            <a:ext uri="{FF2B5EF4-FFF2-40B4-BE49-F238E27FC236}">
              <a16:creationId xmlns:a16="http://schemas.microsoft.com/office/drawing/2014/main" id="{3FEC5E69-9A91-446E-A653-3FA336A427BF}"/>
            </a:ext>
          </a:extLst>
        </xdr:cNvPr>
        <xdr:cNvSpPr/>
      </xdr:nvSpPr>
      <xdr:spPr>
        <a:xfrm>
          <a:off x="7810500" y="1475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55735</xdr:rowOff>
    </xdr:from>
    <xdr:to>
      <xdr:col>45</xdr:col>
      <xdr:colOff>177800</xdr:colOff>
      <xdr:row>86</xdr:row>
      <xdr:rowOff>62266</xdr:rowOff>
    </xdr:to>
    <xdr:cxnSp macro="">
      <xdr:nvCxnSpPr>
        <xdr:cNvPr id="371" name="直線コネクタ 370">
          <a:extLst>
            <a:ext uri="{FF2B5EF4-FFF2-40B4-BE49-F238E27FC236}">
              <a16:creationId xmlns:a16="http://schemas.microsoft.com/office/drawing/2014/main" id="{1562514B-60E3-46DA-AA8C-8507266E514F}"/>
            </a:ext>
          </a:extLst>
        </xdr:cNvPr>
        <xdr:cNvCxnSpPr/>
      </xdr:nvCxnSpPr>
      <xdr:spPr>
        <a:xfrm flipV="1">
          <a:off x="7861300" y="1480043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15821</xdr:rowOff>
    </xdr:from>
    <xdr:to>
      <xdr:col>36</xdr:col>
      <xdr:colOff>165100</xdr:colOff>
      <xdr:row>86</xdr:row>
      <xdr:rowOff>117421</xdr:rowOff>
    </xdr:to>
    <xdr:sp macro="" textlink="">
      <xdr:nvSpPr>
        <xdr:cNvPr id="372" name="楕円 371">
          <a:extLst>
            <a:ext uri="{FF2B5EF4-FFF2-40B4-BE49-F238E27FC236}">
              <a16:creationId xmlns:a16="http://schemas.microsoft.com/office/drawing/2014/main" id="{3579A8DB-8407-4EE9-97B6-C930FD47C127}"/>
            </a:ext>
          </a:extLst>
        </xdr:cNvPr>
        <xdr:cNvSpPr/>
      </xdr:nvSpPr>
      <xdr:spPr>
        <a:xfrm>
          <a:off x="6921500" y="1476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62266</xdr:rowOff>
    </xdr:from>
    <xdr:to>
      <xdr:col>41</xdr:col>
      <xdr:colOff>50800</xdr:colOff>
      <xdr:row>86</xdr:row>
      <xdr:rowOff>66621</xdr:rowOff>
    </xdr:to>
    <xdr:cxnSp macro="">
      <xdr:nvCxnSpPr>
        <xdr:cNvPr id="373" name="直線コネクタ 372">
          <a:extLst>
            <a:ext uri="{FF2B5EF4-FFF2-40B4-BE49-F238E27FC236}">
              <a16:creationId xmlns:a16="http://schemas.microsoft.com/office/drawing/2014/main" id="{3550FFC4-A050-452A-9555-232DF004EACB}"/>
            </a:ext>
          </a:extLst>
        </xdr:cNvPr>
        <xdr:cNvCxnSpPr/>
      </xdr:nvCxnSpPr>
      <xdr:spPr>
        <a:xfrm flipV="1">
          <a:off x="6972300" y="14806966"/>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2D7EEB45-706F-4D03-8891-671C326E1C68}"/>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BC382AB1-E4E7-4E5D-B1CE-D92A796BEDF1}"/>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0335B767-2610-4555-B75A-2327D7C37886}"/>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B44048A6-887C-4F3E-B715-5DCD3A4F72D0}"/>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97880</xdr:rowOff>
    </xdr:from>
    <xdr:ext cx="469744" cy="259045"/>
    <xdr:sp macro="" textlink="">
      <xdr:nvSpPr>
        <xdr:cNvPr id="378" name="n_1mainValue【公営住宅】&#10;一人当たり面積">
          <a:extLst>
            <a:ext uri="{FF2B5EF4-FFF2-40B4-BE49-F238E27FC236}">
              <a16:creationId xmlns:a16="http://schemas.microsoft.com/office/drawing/2014/main" id="{B60A3744-4AA3-4A43-9D6C-126BC452463E}"/>
            </a:ext>
          </a:extLst>
        </xdr:cNvPr>
        <xdr:cNvSpPr txBox="1"/>
      </xdr:nvSpPr>
      <xdr:spPr>
        <a:xfrm>
          <a:off x="9391727" y="1484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97662</xdr:rowOff>
    </xdr:from>
    <xdr:ext cx="469744" cy="259045"/>
    <xdr:sp macro="" textlink="">
      <xdr:nvSpPr>
        <xdr:cNvPr id="379" name="n_2mainValue【公営住宅】&#10;一人当たり面積">
          <a:extLst>
            <a:ext uri="{FF2B5EF4-FFF2-40B4-BE49-F238E27FC236}">
              <a16:creationId xmlns:a16="http://schemas.microsoft.com/office/drawing/2014/main" id="{54149180-E761-4499-B711-96B11D70A1D6}"/>
            </a:ext>
          </a:extLst>
        </xdr:cNvPr>
        <xdr:cNvSpPr txBox="1"/>
      </xdr:nvSpPr>
      <xdr:spPr>
        <a:xfrm>
          <a:off x="8515427"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104193</xdr:rowOff>
    </xdr:from>
    <xdr:ext cx="469744" cy="259045"/>
    <xdr:sp macro="" textlink="">
      <xdr:nvSpPr>
        <xdr:cNvPr id="380" name="n_3mainValue【公営住宅】&#10;一人当たり面積">
          <a:extLst>
            <a:ext uri="{FF2B5EF4-FFF2-40B4-BE49-F238E27FC236}">
              <a16:creationId xmlns:a16="http://schemas.microsoft.com/office/drawing/2014/main" id="{ABF7FCB5-6A9C-4119-B334-6B7F86D16FE1}"/>
            </a:ext>
          </a:extLst>
        </xdr:cNvPr>
        <xdr:cNvSpPr txBox="1"/>
      </xdr:nvSpPr>
      <xdr:spPr>
        <a:xfrm>
          <a:off x="7626427" y="1484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108548</xdr:rowOff>
    </xdr:from>
    <xdr:ext cx="469744" cy="259045"/>
    <xdr:sp macro="" textlink="">
      <xdr:nvSpPr>
        <xdr:cNvPr id="381" name="n_4mainValue【公営住宅】&#10;一人当たり面積">
          <a:extLst>
            <a:ext uri="{FF2B5EF4-FFF2-40B4-BE49-F238E27FC236}">
              <a16:creationId xmlns:a16="http://schemas.microsoft.com/office/drawing/2014/main" id="{D4351B90-CF76-4CAD-ABCD-9E1B7C84A526}"/>
            </a:ext>
          </a:extLst>
        </xdr:cNvPr>
        <xdr:cNvSpPr txBox="1"/>
      </xdr:nvSpPr>
      <xdr:spPr>
        <a:xfrm>
          <a:off x="6737427" y="1485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0B81EBD-4B47-4D93-B41F-770F053687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84CEB112-AE70-4D00-AA9C-5AE62931EC3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C8D6422-3B70-4AF2-B732-7DC68FDDB21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5D611B7D-8EFC-42CF-855B-8D307F3DA8A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2549E14E-7AA0-4E1F-8248-F7B444B2A0A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17FC65BF-5551-4831-A5B1-6365489C37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AD069A30-123F-4299-81C6-699D4F16193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7AF2E62C-AE2E-41DB-BC73-AEF46F21B8B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3C0205D1-DC86-4944-AD94-89BCD8ED61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46CE45B8-DB39-4433-A8E2-104B618313E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261D55CF-E08C-4FF1-8B1A-AA209D6D508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C24EE727-2D38-476A-BCF3-29329C0B02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F5D14E5-C0B6-4D5E-9A83-3E0FB0A744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6710EB82-3517-4A8E-80BE-08DFF97A961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CD9A2A15-A3FC-4E9A-99D7-EBBE0C15261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DB4AB7F0-4311-4A0A-903C-6099831BAAD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B328F4CC-A0F7-4935-A4AE-0675026B4A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7AE0B015-DCDB-450D-B862-A6E46811163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D9BA2624-7D26-4D26-9204-BCB5508BE9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8E6D292F-BE9F-4BDA-B537-1ADB8B2591B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73171D95-04A1-4F18-9460-C06123A623B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972050A4-F745-4428-90AD-56E6C5EAA5F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BB17BE24-FD46-40BD-8912-9833C6F7533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95FA4B67-C39D-4691-8A09-55B66507CD3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B603F5DC-DEF2-4D27-9882-C31582B46B8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F9AA900F-973F-4CE5-9C62-233142BB3A0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BD1CD868-5C3A-4A1F-9627-DEAC87627CC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1AD180F6-D65E-4651-B760-95170822DB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9397DCE5-B631-441C-A735-C76B204EED2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2D17403B-319C-4325-946A-223BDFC9346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EAEE80FD-619F-4178-943B-243728711E5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9ECED11E-45BF-4290-99BC-5C4BF679AF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A9281E5B-D7EC-4F46-B01B-12748AB2943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631EDD1E-F0AD-43B7-A84F-A5127A45DDF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06519044-F690-4058-BFBA-2DE24206568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864D1167-36E0-4B28-AEC5-BB0FA2E7723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B7A87A36-FD5D-4632-8116-B86BCAFD8D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4D788F41-8FF1-43AF-9CBF-1D907F31F3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5FB06455-1724-4B74-86D4-AF2CB17A3B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202CF03C-307C-46D1-AADB-FD9E3D5ADD1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85E4D40B-13BC-4704-977E-2198251F9E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A91EDD99-8FCD-4ADE-8A16-314D44C4DE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067AE39A-687B-464F-AA16-FF9975AD05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B1C340A1-FD7C-48C6-BF3C-77395CA9E57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5EDBF6C0-3A5B-42D7-8460-BC640766AA9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307927CF-1B57-4BD9-A8F0-99133DCB462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390F72CB-872F-4741-BB5C-54BB2487ADD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936686B9-59EC-40E3-844E-9E9E1653716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90FA2F6A-0485-4CF7-96C1-A7C997D3360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FA842380-844C-4405-8FC1-733D1F3D379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8EBC92D4-4EEC-4564-8B54-6975429247C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8FCDF8D2-4AC1-4506-95C5-927A4580BEE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E22FEB02-BC2D-45FD-B8D2-BA23F362D3D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8D851A18-6068-4DBE-8766-8673FE22C15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3A0CF8DE-5B70-4B7C-A269-ACA7515AF0E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DD6685D6-D7F5-433F-B9BD-4717E0EC2FD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38" name="直線コネクタ 437">
          <a:extLst>
            <a:ext uri="{FF2B5EF4-FFF2-40B4-BE49-F238E27FC236}">
              <a16:creationId xmlns:a16="http://schemas.microsoft.com/office/drawing/2014/main" id="{462F400C-8197-45F5-80B9-F0E9F0292939}"/>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AB83A2A1-0D89-47BA-80CF-2D1FF3FE3945}"/>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40" name="直線コネクタ 439">
          <a:extLst>
            <a:ext uri="{FF2B5EF4-FFF2-40B4-BE49-F238E27FC236}">
              <a16:creationId xmlns:a16="http://schemas.microsoft.com/office/drawing/2014/main" id="{32493BBB-8F7E-4856-ACE6-D3DFBD4C839F}"/>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E4FA25A8-98E7-42C5-83A4-C2865100966C}"/>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42" name="直線コネクタ 441">
          <a:extLst>
            <a:ext uri="{FF2B5EF4-FFF2-40B4-BE49-F238E27FC236}">
              <a16:creationId xmlns:a16="http://schemas.microsoft.com/office/drawing/2014/main" id="{2D34B8B5-0BFD-4E85-8F59-EB7DB2FC8420}"/>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F535A42B-0DCD-46EB-A3DD-9FBCD6D0CF78}"/>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44" name="フローチャート: 判断 443">
          <a:extLst>
            <a:ext uri="{FF2B5EF4-FFF2-40B4-BE49-F238E27FC236}">
              <a16:creationId xmlns:a16="http://schemas.microsoft.com/office/drawing/2014/main" id="{8E34AEF5-862D-4F02-85A6-4D72477D2A4F}"/>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45" name="フローチャート: 判断 444">
          <a:extLst>
            <a:ext uri="{FF2B5EF4-FFF2-40B4-BE49-F238E27FC236}">
              <a16:creationId xmlns:a16="http://schemas.microsoft.com/office/drawing/2014/main" id="{9B6319F1-95FC-4937-92AE-C33E128AC915}"/>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46" name="フローチャート: 判断 445">
          <a:extLst>
            <a:ext uri="{FF2B5EF4-FFF2-40B4-BE49-F238E27FC236}">
              <a16:creationId xmlns:a16="http://schemas.microsoft.com/office/drawing/2014/main" id="{729DCB55-0E77-489A-88AE-FE9DE9C378E6}"/>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47" name="フローチャート: 判断 446">
          <a:extLst>
            <a:ext uri="{FF2B5EF4-FFF2-40B4-BE49-F238E27FC236}">
              <a16:creationId xmlns:a16="http://schemas.microsoft.com/office/drawing/2014/main" id="{7CD749B1-36B6-4F31-8AE0-25D9C4CD7F46}"/>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48" name="フローチャート: 判断 447">
          <a:extLst>
            <a:ext uri="{FF2B5EF4-FFF2-40B4-BE49-F238E27FC236}">
              <a16:creationId xmlns:a16="http://schemas.microsoft.com/office/drawing/2014/main" id="{7AF369CF-EE7D-45E6-AAC3-655712B92189}"/>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604807E-4F8C-4714-AC0A-533FAB5FC6C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C3F2846-7336-4AE8-8541-F1E6B4CEDD7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31CE6472-A6BA-4B82-80B6-4A6F138DA9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870DECA7-1B24-4196-A05F-96274205D64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F8B82A27-464E-481C-8905-9DDB2311BBC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82550</xdr:rowOff>
    </xdr:from>
    <xdr:to>
      <xdr:col>85</xdr:col>
      <xdr:colOff>177800</xdr:colOff>
      <xdr:row>63</xdr:row>
      <xdr:rowOff>12700</xdr:rowOff>
    </xdr:to>
    <xdr:sp macro="" textlink="">
      <xdr:nvSpPr>
        <xdr:cNvPr id="454" name="楕円 453">
          <a:extLst>
            <a:ext uri="{FF2B5EF4-FFF2-40B4-BE49-F238E27FC236}">
              <a16:creationId xmlns:a16="http://schemas.microsoft.com/office/drawing/2014/main" id="{A911C46B-9A46-487E-B073-9487B5B19255}"/>
            </a:ext>
          </a:extLst>
        </xdr:cNvPr>
        <xdr:cNvSpPr/>
      </xdr:nvSpPr>
      <xdr:spPr>
        <a:xfrm>
          <a:off x="16268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60977</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93C7C10F-EE65-4FCC-B982-06985EF4F923}"/>
            </a:ext>
          </a:extLst>
        </xdr:cNvPr>
        <xdr:cNvSpPr txBox="1"/>
      </xdr:nvSpPr>
      <xdr:spPr>
        <a:xfrm>
          <a:off x="16357600"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69215</xdr:rowOff>
    </xdr:from>
    <xdr:to>
      <xdr:col>81</xdr:col>
      <xdr:colOff>101600</xdr:colOff>
      <xdr:row>62</xdr:row>
      <xdr:rowOff>170815</xdr:rowOff>
    </xdr:to>
    <xdr:sp macro="" textlink="">
      <xdr:nvSpPr>
        <xdr:cNvPr id="456" name="楕円 455">
          <a:extLst>
            <a:ext uri="{FF2B5EF4-FFF2-40B4-BE49-F238E27FC236}">
              <a16:creationId xmlns:a16="http://schemas.microsoft.com/office/drawing/2014/main" id="{F5EBFED9-67A5-4A27-8AE6-CFEDE8894DA5}"/>
            </a:ext>
          </a:extLst>
        </xdr:cNvPr>
        <xdr:cNvSpPr/>
      </xdr:nvSpPr>
      <xdr:spPr>
        <a:xfrm>
          <a:off x="15430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120015</xdr:rowOff>
    </xdr:from>
    <xdr:to>
      <xdr:col>85</xdr:col>
      <xdr:colOff>127000</xdr:colOff>
      <xdr:row>62</xdr:row>
      <xdr:rowOff>133350</xdr:rowOff>
    </xdr:to>
    <xdr:cxnSp macro="">
      <xdr:nvCxnSpPr>
        <xdr:cNvPr id="457" name="直線コネクタ 456">
          <a:extLst>
            <a:ext uri="{FF2B5EF4-FFF2-40B4-BE49-F238E27FC236}">
              <a16:creationId xmlns:a16="http://schemas.microsoft.com/office/drawing/2014/main" id="{97C9725E-D2E7-484D-B7C6-148A96C035FC}"/>
            </a:ext>
          </a:extLst>
        </xdr:cNvPr>
        <xdr:cNvCxnSpPr/>
      </xdr:nvCxnSpPr>
      <xdr:spPr>
        <a:xfrm>
          <a:off x="15481300" y="1074991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36830</xdr:rowOff>
    </xdr:from>
    <xdr:to>
      <xdr:col>76</xdr:col>
      <xdr:colOff>165100</xdr:colOff>
      <xdr:row>62</xdr:row>
      <xdr:rowOff>138430</xdr:rowOff>
    </xdr:to>
    <xdr:sp macro="" textlink="">
      <xdr:nvSpPr>
        <xdr:cNvPr id="458" name="楕円 457">
          <a:extLst>
            <a:ext uri="{FF2B5EF4-FFF2-40B4-BE49-F238E27FC236}">
              <a16:creationId xmlns:a16="http://schemas.microsoft.com/office/drawing/2014/main" id="{0C2652BA-C745-4E62-81CB-9A8DC4AEA7E4}"/>
            </a:ext>
          </a:extLst>
        </xdr:cNvPr>
        <xdr:cNvSpPr/>
      </xdr:nvSpPr>
      <xdr:spPr>
        <a:xfrm>
          <a:off x="14541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87630</xdr:rowOff>
    </xdr:from>
    <xdr:to>
      <xdr:col>81</xdr:col>
      <xdr:colOff>50800</xdr:colOff>
      <xdr:row>62</xdr:row>
      <xdr:rowOff>120015</xdr:rowOff>
    </xdr:to>
    <xdr:cxnSp macro="">
      <xdr:nvCxnSpPr>
        <xdr:cNvPr id="459" name="直線コネクタ 458">
          <a:extLst>
            <a:ext uri="{FF2B5EF4-FFF2-40B4-BE49-F238E27FC236}">
              <a16:creationId xmlns:a16="http://schemas.microsoft.com/office/drawing/2014/main" id="{AA84CBD0-69FE-498F-91D9-A6EF48DA3DE1}"/>
            </a:ext>
          </a:extLst>
        </xdr:cNvPr>
        <xdr:cNvCxnSpPr/>
      </xdr:nvCxnSpPr>
      <xdr:spPr>
        <a:xfrm>
          <a:off x="14592300" y="10717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168275</xdr:rowOff>
    </xdr:from>
    <xdr:to>
      <xdr:col>72</xdr:col>
      <xdr:colOff>38100</xdr:colOff>
      <xdr:row>62</xdr:row>
      <xdr:rowOff>98425</xdr:rowOff>
    </xdr:to>
    <xdr:sp macro="" textlink="">
      <xdr:nvSpPr>
        <xdr:cNvPr id="460" name="楕円 459">
          <a:extLst>
            <a:ext uri="{FF2B5EF4-FFF2-40B4-BE49-F238E27FC236}">
              <a16:creationId xmlns:a16="http://schemas.microsoft.com/office/drawing/2014/main" id="{9E11D5F0-159A-4C75-9A9C-4384CCA6F3B0}"/>
            </a:ext>
          </a:extLst>
        </xdr:cNvPr>
        <xdr:cNvSpPr/>
      </xdr:nvSpPr>
      <xdr:spPr>
        <a:xfrm>
          <a:off x="13652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47625</xdr:rowOff>
    </xdr:from>
    <xdr:to>
      <xdr:col>76</xdr:col>
      <xdr:colOff>114300</xdr:colOff>
      <xdr:row>62</xdr:row>
      <xdr:rowOff>87630</xdr:rowOff>
    </xdr:to>
    <xdr:cxnSp macro="">
      <xdr:nvCxnSpPr>
        <xdr:cNvPr id="461" name="直線コネクタ 460">
          <a:extLst>
            <a:ext uri="{FF2B5EF4-FFF2-40B4-BE49-F238E27FC236}">
              <a16:creationId xmlns:a16="http://schemas.microsoft.com/office/drawing/2014/main" id="{E3FF5705-70A1-4C7B-9CE8-E054499DACE0}"/>
            </a:ext>
          </a:extLst>
        </xdr:cNvPr>
        <xdr:cNvCxnSpPr/>
      </xdr:nvCxnSpPr>
      <xdr:spPr>
        <a:xfrm>
          <a:off x="13703300" y="106775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128270</xdr:rowOff>
    </xdr:from>
    <xdr:to>
      <xdr:col>67</xdr:col>
      <xdr:colOff>101600</xdr:colOff>
      <xdr:row>62</xdr:row>
      <xdr:rowOff>58420</xdr:rowOff>
    </xdr:to>
    <xdr:sp macro="" textlink="">
      <xdr:nvSpPr>
        <xdr:cNvPr id="462" name="楕円 461">
          <a:extLst>
            <a:ext uri="{FF2B5EF4-FFF2-40B4-BE49-F238E27FC236}">
              <a16:creationId xmlns:a16="http://schemas.microsoft.com/office/drawing/2014/main" id="{B3474356-28EC-4C9A-B84D-587BC5F8565D}"/>
            </a:ext>
          </a:extLst>
        </xdr:cNvPr>
        <xdr:cNvSpPr/>
      </xdr:nvSpPr>
      <xdr:spPr>
        <a:xfrm>
          <a:off x="12763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7620</xdr:rowOff>
    </xdr:from>
    <xdr:to>
      <xdr:col>71</xdr:col>
      <xdr:colOff>177800</xdr:colOff>
      <xdr:row>62</xdr:row>
      <xdr:rowOff>47625</xdr:rowOff>
    </xdr:to>
    <xdr:cxnSp macro="">
      <xdr:nvCxnSpPr>
        <xdr:cNvPr id="463" name="直線コネクタ 462">
          <a:extLst>
            <a:ext uri="{FF2B5EF4-FFF2-40B4-BE49-F238E27FC236}">
              <a16:creationId xmlns:a16="http://schemas.microsoft.com/office/drawing/2014/main" id="{2FBBF6BD-1EA5-4FCD-AC57-B6B2026ACA3D}"/>
            </a:ext>
          </a:extLst>
        </xdr:cNvPr>
        <xdr:cNvCxnSpPr/>
      </xdr:nvCxnSpPr>
      <xdr:spPr>
        <a:xfrm>
          <a:off x="12814300" y="106375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464" name="n_1aveValue【学校施設】&#10;有形固定資産減価償却率">
          <a:extLst>
            <a:ext uri="{FF2B5EF4-FFF2-40B4-BE49-F238E27FC236}">
              <a16:creationId xmlns:a16="http://schemas.microsoft.com/office/drawing/2014/main" id="{D87388D6-963D-4328-A6D0-24E3D1B867D1}"/>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465" name="n_2aveValue【学校施設】&#10;有形固定資産減価償却率">
          <a:extLst>
            <a:ext uri="{FF2B5EF4-FFF2-40B4-BE49-F238E27FC236}">
              <a16:creationId xmlns:a16="http://schemas.microsoft.com/office/drawing/2014/main" id="{45226481-2B01-4CFC-B7E1-F393101142F3}"/>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466" name="n_3aveValue【学校施設】&#10;有形固定資産減価償却率">
          <a:extLst>
            <a:ext uri="{FF2B5EF4-FFF2-40B4-BE49-F238E27FC236}">
              <a16:creationId xmlns:a16="http://schemas.microsoft.com/office/drawing/2014/main" id="{23C61F61-8B5C-4E6E-AA1F-3E94025918FF}"/>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467" name="n_4aveValue【学校施設】&#10;有形固定資産減価償却率">
          <a:extLst>
            <a:ext uri="{FF2B5EF4-FFF2-40B4-BE49-F238E27FC236}">
              <a16:creationId xmlns:a16="http://schemas.microsoft.com/office/drawing/2014/main" id="{D14C0A51-44A3-4ECA-A98A-E734F4B279E6}"/>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161942</xdr:rowOff>
    </xdr:from>
    <xdr:ext cx="405111" cy="259045"/>
    <xdr:sp macro="" textlink="">
      <xdr:nvSpPr>
        <xdr:cNvPr id="468" name="n_1mainValue【学校施設】&#10;有形固定資産減価償却率">
          <a:extLst>
            <a:ext uri="{FF2B5EF4-FFF2-40B4-BE49-F238E27FC236}">
              <a16:creationId xmlns:a16="http://schemas.microsoft.com/office/drawing/2014/main" id="{58EF2BE3-AF9E-4834-B8EF-94DE0FB676DE}"/>
            </a:ext>
          </a:extLst>
        </xdr:cNvPr>
        <xdr:cNvSpPr txBox="1"/>
      </xdr:nvSpPr>
      <xdr:spPr>
        <a:xfrm>
          <a:off x="152660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129557</xdr:rowOff>
    </xdr:from>
    <xdr:ext cx="405111" cy="259045"/>
    <xdr:sp macro="" textlink="">
      <xdr:nvSpPr>
        <xdr:cNvPr id="469" name="n_2mainValue【学校施設】&#10;有形固定資産減価償却率">
          <a:extLst>
            <a:ext uri="{FF2B5EF4-FFF2-40B4-BE49-F238E27FC236}">
              <a16:creationId xmlns:a16="http://schemas.microsoft.com/office/drawing/2014/main" id="{FB65B704-73B5-44E8-ABA1-BBBCFAF11220}"/>
            </a:ext>
          </a:extLst>
        </xdr:cNvPr>
        <xdr:cNvSpPr txBox="1"/>
      </xdr:nvSpPr>
      <xdr:spPr>
        <a:xfrm>
          <a:off x="1438974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89552</xdr:rowOff>
    </xdr:from>
    <xdr:ext cx="405111" cy="259045"/>
    <xdr:sp macro="" textlink="">
      <xdr:nvSpPr>
        <xdr:cNvPr id="470" name="n_3mainValue【学校施設】&#10;有形固定資産減価償却率">
          <a:extLst>
            <a:ext uri="{FF2B5EF4-FFF2-40B4-BE49-F238E27FC236}">
              <a16:creationId xmlns:a16="http://schemas.microsoft.com/office/drawing/2014/main" id="{5914FF04-87CB-472C-8281-07EE185EF8AE}"/>
            </a:ext>
          </a:extLst>
        </xdr:cNvPr>
        <xdr:cNvSpPr txBox="1"/>
      </xdr:nvSpPr>
      <xdr:spPr>
        <a:xfrm>
          <a:off x="13500744"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49547</xdr:rowOff>
    </xdr:from>
    <xdr:ext cx="405111" cy="259045"/>
    <xdr:sp macro="" textlink="">
      <xdr:nvSpPr>
        <xdr:cNvPr id="471" name="n_4mainValue【学校施設】&#10;有形固定資産減価償却率">
          <a:extLst>
            <a:ext uri="{FF2B5EF4-FFF2-40B4-BE49-F238E27FC236}">
              <a16:creationId xmlns:a16="http://schemas.microsoft.com/office/drawing/2014/main" id="{6AEF1162-CCBD-4427-B292-BA1093E6EE95}"/>
            </a:ext>
          </a:extLst>
        </xdr:cNvPr>
        <xdr:cNvSpPr txBox="1"/>
      </xdr:nvSpPr>
      <xdr:spPr>
        <a:xfrm>
          <a:off x="12611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DA49BB3A-76FB-40AB-90FE-C0FCE83E9EE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B2C9D9BC-4362-4EC1-A5BA-4DD443E20D7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F2DFD6F4-9ADB-40F4-9FB4-0C2C90D0BB0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CAAE07F9-7058-4A01-88E5-5BCAF46616F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A61A0B8C-0FA2-42AF-9DA3-E28B62F838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753A792E-4B56-40A2-AA3C-E4701BDC07F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6F673205-69BB-445F-82BA-D937BD6B157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3F2B23F8-78ED-4C33-83B2-0F9DA484B3A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BA47E0F5-04F2-4EA2-A97E-8E3EA4BDB6E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2849311B-08A3-49C0-B8A5-23C8D4602BA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a:extLst>
            <a:ext uri="{FF2B5EF4-FFF2-40B4-BE49-F238E27FC236}">
              <a16:creationId xmlns:a16="http://schemas.microsoft.com/office/drawing/2014/main" id="{2B1F49FE-D272-4F8C-A8B2-8A96C0F5350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a:extLst>
            <a:ext uri="{FF2B5EF4-FFF2-40B4-BE49-F238E27FC236}">
              <a16:creationId xmlns:a16="http://schemas.microsoft.com/office/drawing/2014/main" id="{49EC06D1-AAA2-4B0C-94FB-AD498A9302B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a:extLst>
            <a:ext uri="{FF2B5EF4-FFF2-40B4-BE49-F238E27FC236}">
              <a16:creationId xmlns:a16="http://schemas.microsoft.com/office/drawing/2014/main" id="{CB39D50B-6797-46D4-8381-BEFB5505600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a:extLst>
            <a:ext uri="{FF2B5EF4-FFF2-40B4-BE49-F238E27FC236}">
              <a16:creationId xmlns:a16="http://schemas.microsoft.com/office/drawing/2014/main" id="{50C1EFDA-7FB6-499B-BFB2-4F584B537A9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a:extLst>
            <a:ext uri="{FF2B5EF4-FFF2-40B4-BE49-F238E27FC236}">
              <a16:creationId xmlns:a16="http://schemas.microsoft.com/office/drawing/2014/main" id="{C2A370A4-D1C1-453D-815E-E78217A5029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a:extLst>
            <a:ext uri="{FF2B5EF4-FFF2-40B4-BE49-F238E27FC236}">
              <a16:creationId xmlns:a16="http://schemas.microsoft.com/office/drawing/2014/main" id="{5355D157-52AD-4A62-9279-97F281C159D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a:extLst>
            <a:ext uri="{FF2B5EF4-FFF2-40B4-BE49-F238E27FC236}">
              <a16:creationId xmlns:a16="http://schemas.microsoft.com/office/drawing/2014/main" id="{8345BC49-5932-4403-BA6B-3CBD0E9E796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a:extLst>
            <a:ext uri="{FF2B5EF4-FFF2-40B4-BE49-F238E27FC236}">
              <a16:creationId xmlns:a16="http://schemas.microsoft.com/office/drawing/2014/main" id="{35443B76-76B4-479B-9E78-3A007AF9232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a:extLst>
            <a:ext uri="{FF2B5EF4-FFF2-40B4-BE49-F238E27FC236}">
              <a16:creationId xmlns:a16="http://schemas.microsoft.com/office/drawing/2014/main" id="{D432AD97-6ECC-4415-AF05-4118B731303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1" name="テキスト ボックス 490">
          <a:extLst>
            <a:ext uri="{FF2B5EF4-FFF2-40B4-BE49-F238E27FC236}">
              <a16:creationId xmlns:a16="http://schemas.microsoft.com/office/drawing/2014/main" id="{9C9E0C09-23AD-4377-8561-AC7861D383C1}"/>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a:extLst>
            <a:ext uri="{FF2B5EF4-FFF2-40B4-BE49-F238E27FC236}">
              <a16:creationId xmlns:a16="http://schemas.microsoft.com/office/drawing/2014/main" id="{DE0A2050-FB52-417B-8B24-681A4D1900A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3" name="テキスト ボックス 492">
          <a:extLst>
            <a:ext uri="{FF2B5EF4-FFF2-40B4-BE49-F238E27FC236}">
              <a16:creationId xmlns:a16="http://schemas.microsoft.com/office/drawing/2014/main" id="{756DE8E4-60F6-4554-AF05-8B86DD8ED0D4}"/>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F0E221AB-674C-499F-AF88-11689995578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9E5F2772-8565-45A5-B0A0-0B06AC59250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AA49839E-D3D1-4B7B-97FA-27A1D2D9A47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497" name="直線コネクタ 496">
          <a:extLst>
            <a:ext uri="{FF2B5EF4-FFF2-40B4-BE49-F238E27FC236}">
              <a16:creationId xmlns:a16="http://schemas.microsoft.com/office/drawing/2014/main" id="{DB15A9A7-4631-43A6-87A6-0368AA268DB9}"/>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498" name="【学校施設】&#10;一人当たり面積最小値テキスト">
          <a:extLst>
            <a:ext uri="{FF2B5EF4-FFF2-40B4-BE49-F238E27FC236}">
              <a16:creationId xmlns:a16="http://schemas.microsoft.com/office/drawing/2014/main" id="{CE7BA164-3BF9-416F-AF04-24265B3C90FD}"/>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499" name="直線コネクタ 498">
          <a:extLst>
            <a:ext uri="{FF2B5EF4-FFF2-40B4-BE49-F238E27FC236}">
              <a16:creationId xmlns:a16="http://schemas.microsoft.com/office/drawing/2014/main" id="{97A70805-0536-457D-8ED8-3FD5BA5D535E}"/>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500" name="【学校施設】&#10;一人当たり面積最大値テキスト">
          <a:extLst>
            <a:ext uri="{FF2B5EF4-FFF2-40B4-BE49-F238E27FC236}">
              <a16:creationId xmlns:a16="http://schemas.microsoft.com/office/drawing/2014/main" id="{F2BD70D4-EF75-4C70-A7AB-CB401A1D14B8}"/>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501" name="直線コネクタ 500">
          <a:extLst>
            <a:ext uri="{FF2B5EF4-FFF2-40B4-BE49-F238E27FC236}">
              <a16:creationId xmlns:a16="http://schemas.microsoft.com/office/drawing/2014/main" id="{5171FDFE-1089-4F11-8D33-28F16B47A363}"/>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502" name="【学校施設】&#10;一人当たり面積平均値テキスト">
          <a:extLst>
            <a:ext uri="{FF2B5EF4-FFF2-40B4-BE49-F238E27FC236}">
              <a16:creationId xmlns:a16="http://schemas.microsoft.com/office/drawing/2014/main" id="{3146ABBC-F1B0-4423-9079-19B53C4D9C15}"/>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503" name="フローチャート: 判断 502">
          <a:extLst>
            <a:ext uri="{FF2B5EF4-FFF2-40B4-BE49-F238E27FC236}">
              <a16:creationId xmlns:a16="http://schemas.microsoft.com/office/drawing/2014/main" id="{2ECB24B5-AB75-4128-A598-FF021D6DD186}"/>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504" name="フローチャート: 判断 503">
          <a:extLst>
            <a:ext uri="{FF2B5EF4-FFF2-40B4-BE49-F238E27FC236}">
              <a16:creationId xmlns:a16="http://schemas.microsoft.com/office/drawing/2014/main" id="{EC5E9020-7444-4475-9E26-C2AA0767E20B}"/>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505" name="フローチャート: 判断 504">
          <a:extLst>
            <a:ext uri="{FF2B5EF4-FFF2-40B4-BE49-F238E27FC236}">
              <a16:creationId xmlns:a16="http://schemas.microsoft.com/office/drawing/2014/main" id="{12FA83E1-D9CE-4023-8F29-BAA7043C346E}"/>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506" name="フローチャート: 判断 505">
          <a:extLst>
            <a:ext uri="{FF2B5EF4-FFF2-40B4-BE49-F238E27FC236}">
              <a16:creationId xmlns:a16="http://schemas.microsoft.com/office/drawing/2014/main" id="{662D4009-E310-4E36-A999-1FFD09498FE6}"/>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07" name="フローチャート: 判断 506">
          <a:extLst>
            <a:ext uri="{FF2B5EF4-FFF2-40B4-BE49-F238E27FC236}">
              <a16:creationId xmlns:a16="http://schemas.microsoft.com/office/drawing/2014/main" id="{A3225725-2CA3-4FA9-B78C-C3AD9312DCB0}"/>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A9167A9D-60B1-4C51-A2E0-0B3877E2943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4B7EB0C-9BFA-4743-BB42-1FFD61906B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97516F2D-745C-49EE-A909-46AA4E2658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3CED06DF-F001-4B38-908C-5385C94C294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1324DD8B-DB2D-4279-9B06-550827FB3E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25074</xdr:rowOff>
    </xdr:from>
    <xdr:to>
      <xdr:col>116</xdr:col>
      <xdr:colOff>114300</xdr:colOff>
      <xdr:row>62</xdr:row>
      <xdr:rowOff>126674</xdr:rowOff>
    </xdr:to>
    <xdr:sp macro="" textlink="">
      <xdr:nvSpPr>
        <xdr:cNvPr id="513" name="楕円 512">
          <a:extLst>
            <a:ext uri="{FF2B5EF4-FFF2-40B4-BE49-F238E27FC236}">
              <a16:creationId xmlns:a16="http://schemas.microsoft.com/office/drawing/2014/main" id="{553C3161-E64C-4626-A004-AEDAF7FC6A3B}"/>
            </a:ext>
          </a:extLst>
        </xdr:cNvPr>
        <xdr:cNvSpPr/>
      </xdr:nvSpPr>
      <xdr:spPr>
        <a:xfrm>
          <a:off x="22110700" y="1065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3501</xdr:rowOff>
    </xdr:from>
    <xdr:ext cx="469744" cy="259045"/>
    <xdr:sp macro="" textlink="">
      <xdr:nvSpPr>
        <xdr:cNvPr id="514" name="【学校施設】&#10;一人当たり面積該当値テキスト">
          <a:extLst>
            <a:ext uri="{FF2B5EF4-FFF2-40B4-BE49-F238E27FC236}">
              <a16:creationId xmlns:a16="http://schemas.microsoft.com/office/drawing/2014/main" id="{6DABA20B-1560-40D4-8235-CB1E8169C5BC}"/>
            </a:ext>
          </a:extLst>
        </xdr:cNvPr>
        <xdr:cNvSpPr txBox="1"/>
      </xdr:nvSpPr>
      <xdr:spPr>
        <a:xfrm>
          <a:off x="22199600" y="1063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35306</xdr:rowOff>
    </xdr:from>
    <xdr:to>
      <xdr:col>112</xdr:col>
      <xdr:colOff>38100</xdr:colOff>
      <xdr:row>62</xdr:row>
      <xdr:rowOff>136906</xdr:rowOff>
    </xdr:to>
    <xdr:sp macro="" textlink="">
      <xdr:nvSpPr>
        <xdr:cNvPr id="515" name="楕円 514">
          <a:extLst>
            <a:ext uri="{FF2B5EF4-FFF2-40B4-BE49-F238E27FC236}">
              <a16:creationId xmlns:a16="http://schemas.microsoft.com/office/drawing/2014/main" id="{6BED418C-6931-4E15-ADD0-7835135B6AF8}"/>
            </a:ext>
          </a:extLst>
        </xdr:cNvPr>
        <xdr:cNvSpPr/>
      </xdr:nvSpPr>
      <xdr:spPr>
        <a:xfrm>
          <a:off x="21272500" y="106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75874</xdr:rowOff>
    </xdr:from>
    <xdr:to>
      <xdr:col>116</xdr:col>
      <xdr:colOff>63500</xdr:colOff>
      <xdr:row>62</xdr:row>
      <xdr:rowOff>86106</xdr:rowOff>
    </xdr:to>
    <xdr:cxnSp macro="">
      <xdr:nvCxnSpPr>
        <xdr:cNvPr id="516" name="直線コネクタ 515">
          <a:extLst>
            <a:ext uri="{FF2B5EF4-FFF2-40B4-BE49-F238E27FC236}">
              <a16:creationId xmlns:a16="http://schemas.microsoft.com/office/drawing/2014/main" id="{5426B50D-19EE-481B-94DE-5445CFCC2C47}"/>
            </a:ext>
          </a:extLst>
        </xdr:cNvPr>
        <xdr:cNvCxnSpPr/>
      </xdr:nvCxnSpPr>
      <xdr:spPr>
        <a:xfrm flipV="1">
          <a:off x="21323300" y="10705774"/>
          <a:ext cx="8382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34653</xdr:rowOff>
    </xdr:from>
    <xdr:to>
      <xdr:col>107</xdr:col>
      <xdr:colOff>101600</xdr:colOff>
      <xdr:row>62</xdr:row>
      <xdr:rowOff>136253</xdr:rowOff>
    </xdr:to>
    <xdr:sp macro="" textlink="">
      <xdr:nvSpPr>
        <xdr:cNvPr id="517" name="楕円 516">
          <a:extLst>
            <a:ext uri="{FF2B5EF4-FFF2-40B4-BE49-F238E27FC236}">
              <a16:creationId xmlns:a16="http://schemas.microsoft.com/office/drawing/2014/main" id="{ECBCBD4F-0FA3-490B-810D-2E4D49D1F7C2}"/>
            </a:ext>
          </a:extLst>
        </xdr:cNvPr>
        <xdr:cNvSpPr/>
      </xdr:nvSpPr>
      <xdr:spPr>
        <a:xfrm>
          <a:off x="20383500" y="1066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85453</xdr:rowOff>
    </xdr:from>
    <xdr:to>
      <xdr:col>111</xdr:col>
      <xdr:colOff>177800</xdr:colOff>
      <xdr:row>62</xdr:row>
      <xdr:rowOff>86106</xdr:rowOff>
    </xdr:to>
    <xdr:cxnSp macro="">
      <xdr:nvCxnSpPr>
        <xdr:cNvPr id="518" name="直線コネクタ 517">
          <a:extLst>
            <a:ext uri="{FF2B5EF4-FFF2-40B4-BE49-F238E27FC236}">
              <a16:creationId xmlns:a16="http://schemas.microsoft.com/office/drawing/2014/main" id="{A5F56278-C8C2-402C-90DC-F4F31555F3EA}"/>
            </a:ext>
          </a:extLst>
        </xdr:cNvPr>
        <xdr:cNvCxnSpPr/>
      </xdr:nvCxnSpPr>
      <xdr:spPr>
        <a:xfrm>
          <a:off x="20434300" y="1071535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38572</xdr:rowOff>
    </xdr:from>
    <xdr:to>
      <xdr:col>102</xdr:col>
      <xdr:colOff>165100</xdr:colOff>
      <xdr:row>62</xdr:row>
      <xdr:rowOff>140172</xdr:rowOff>
    </xdr:to>
    <xdr:sp macro="" textlink="">
      <xdr:nvSpPr>
        <xdr:cNvPr id="519" name="楕円 518">
          <a:extLst>
            <a:ext uri="{FF2B5EF4-FFF2-40B4-BE49-F238E27FC236}">
              <a16:creationId xmlns:a16="http://schemas.microsoft.com/office/drawing/2014/main" id="{9BF8E3D0-6B19-43EA-AC74-1ACD58A4A4EC}"/>
            </a:ext>
          </a:extLst>
        </xdr:cNvPr>
        <xdr:cNvSpPr/>
      </xdr:nvSpPr>
      <xdr:spPr>
        <a:xfrm>
          <a:off x="19494500" y="1066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85453</xdr:rowOff>
    </xdr:from>
    <xdr:to>
      <xdr:col>107</xdr:col>
      <xdr:colOff>50800</xdr:colOff>
      <xdr:row>62</xdr:row>
      <xdr:rowOff>89372</xdr:rowOff>
    </xdr:to>
    <xdr:cxnSp macro="">
      <xdr:nvCxnSpPr>
        <xdr:cNvPr id="520" name="直線コネクタ 519">
          <a:extLst>
            <a:ext uri="{FF2B5EF4-FFF2-40B4-BE49-F238E27FC236}">
              <a16:creationId xmlns:a16="http://schemas.microsoft.com/office/drawing/2014/main" id="{6CEFF10E-99D8-4D68-B704-CD9EE698BDCC}"/>
            </a:ext>
          </a:extLst>
        </xdr:cNvPr>
        <xdr:cNvCxnSpPr/>
      </xdr:nvCxnSpPr>
      <xdr:spPr>
        <a:xfrm flipV="1">
          <a:off x="19545300" y="10715353"/>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54247</xdr:rowOff>
    </xdr:from>
    <xdr:to>
      <xdr:col>98</xdr:col>
      <xdr:colOff>38100</xdr:colOff>
      <xdr:row>62</xdr:row>
      <xdr:rowOff>155847</xdr:rowOff>
    </xdr:to>
    <xdr:sp macro="" textlink="">
      <xdr:nvSpPr>
        <xdr:cNvPr id="521" name="楕円 520">
          <a:extLst>
            <a:ext uri="{FF2B5EF4-FFF2-40B4-BE49-F238E27FC236}">
              <a16:creationId xmlns:a16="http://schemas.microsoft.com/office/drawing/2014/main" id="{FCA4286B-F721-434D-A235-DFF54DE49507}"/>
            </a:ext>
          </a:extLst>
        </xdr:cNvPr>
        <xdr:cNvSpPr/>
      </xdr:nvSpPr>
      <xdr:spPr>
        <a:xfrm>
          <a:off x="18605500" y="1068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89372</xdr:rowOff>
    </xdr:from>
    <xdr:to>
      <xdr:col>102</xdr:col>
      <xdr:colOff>114300</xdr:colOff>
      <xdr:row>62</xdr:row>
      <xdr:rowOff>105047</xdr:rowOff>
    </xdr:to>
    <xdr:cxnSp macro="">
      <xdr:nvCxnSpPr>
        <xdr:cNvPr id="522" name="直線コネクタ 521">
          <a:extLst>
            <a:ext uri="{FF2B5EF4-FFF2-40B4-BE49-F238E27FC236}">
              <a16:creationId xmlns:a16="http://schemas.microsoft.com/office/drawing/2014/main" id="{59677859-4422-4B40-93D2-6D82FE773FA7}"/>
            </a:ext>
          </a:extLst>
        </xdr:cNvPr>
        <xdr:cNvCxnSpPr/>
      </xdr:nvCxnSpPr>
      <xdr:spPr>
        <a:xfrm flipV="1">
          <a:off x="18656300" y="10719272"/>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523" name="n_1aveValue【学校施設】&#10;一人当たり面積">
          <a:extLst>
            <a:ext uri="{FF2B5EF4-FFF2-40B4-BE49-F238E27FC236}">
              <a16:creationId xmlns:a16="http://schemas.microsoft.com/office/drawing/2014/main" id="{34305EF8-67C3-4072-9597-5D536A8915AB}"/>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524" name="n_2aveValue【学校施設】&#10;一人当たり面積">
          <a:extLst>
            <a:ext uri="{FF2B5EF4-FFF2-40B4-BE49-F238E27FC236}">
              <a16:creationId xmlns:a16="http://schemas.microsoft.com/office/drawing/2014/main" id="{C3BC1617-DFAA-4EBE-99E3-7F67B51DEAA1}"/>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525" name="n_3aveValue【学校施設】&#10;一人当たり面積">
          <a:extLst>
            <a:ext uri="{FF2B5EF4-FFF2-40B4-BE49-F238E27FC236}">
              <a16:creationId xmlns:a16="http://schemas.microsoft.com/office/drawing/2014/main" id="{63F1F7F9-FB8A-4101-B46F-21CC21CE0BF2}"/>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526" name="n_4aveValue【学校施設】&#10;一人当たり面積">
          <a:extLst>
            <a:ext uri="{FF2B5EF4-FFF2-40B4-BE49-F238E27FC236}">
              <a16:creationId xmlns:a16="http://schemas.microsoft.com/office/drawing/2014/main" id="{EE75E964-926B-4C2F-98FD-8BBE27239607}"/>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128033</xdr:rowOff>
    </xdr:from>
    <xdr:ext cx="469744" cy="259045"/>
    <xdr:sp macro="" textlink="">
      <xdr:nvSpPr>
        <xdr:cNvPr id="527" name="n_1mainValue【学校施設】&#10;一人当たり面積">
          <a:extLst>
            <a:ext uri="{FF2B5EF4-FFF2-40B4-BE49-F238E27FC236}">
              <a16:creationId xmlns:a16="http://schemas.microsoft.com/office/drawing/2014/main" id="{F8E7BCFC-3DD1-4896-8F4D-CAB89E5CD8A6}"/>
            </a:ext>
          </a:extLst>
        </xdr:cNvPr>
        <xdr:cNvSpPr txBox="1"/>
      </xdr:nvSpPr>
      <xdr:spPr>
        <a:xfrm>
          <a:off x="21075727" y="107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152780</xdr:rowOff>
    </xdr:from>
    <xdr:ext cx="469744" cy="259045"/>
    <xdr:sp macro="" textlink="">
      <xdr:nvSpPr>
        <xdr:cNvPr id="528" name="n_2mainValue【学校施設】&#10;一人当たり面積">
          <a:extLst>
            <a:ext uri="{FF2B5EF4-FFF2-40B4-BE49-F238E27FC236}">
              <a16:creationId xmlns:a16="http://schemas.microsoft.com/office/drawing/2014/main" id="{AB152FA6-DA6B-4B60-8CB3-A600A1FE5F31}"/>
            </a:ext>
          </a:extLst>
        </xdr:cNvPr>
        <xdr:cNvSpPr txBox="1"/>
      </xdr:nvSpPr>
      <xdr:spPr>
        <a:xfrm>
          <a:off x="20199427" y="1043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156699</xdr:rowOff>
    </xdr:from>
    <xdr:ext cx="469744" cy="259045"/>
    <xdr:sp macro="" textlink="">
      <xdr:nvSpPr>
        <xdr:cNvPr id="529" name="n_3mainValue【学校施設】&#10;一人当たり面積">
          <a:extLst>
            <a:ext uri="{FF2B5EF4-FFF2-40B4-BE49-F238E27FC236}">
              <a16:creationId xmlns:a16="http://schemas.microsoft.com/office/drawing/2014/main" id="{1CEF74C0-B53A-4E23-9174-73C0C85BE783}"/>
            </a:ext>
          </a:extLst>
        </xdr:cNvPr>
        <xdr:cNvSpPr txBox="1"/>
      </xdr:nvSpPr>
      <xdr:spPr>
        <a:xfrm>
          <a:off x="19310427" y="1044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146974</xdr:rowOff>
    </xdr:from>
    <xdr:ext cx="469744" cy="259045"/>
    <xdr:sp macro="" textlink="">
      <xdr:nvSpPr>
        <xdr:cNvPr id="530" name="n_4mainValue【学校施設】&#10;一人当たり面積">
          <a:extLst>
            <a:ext uri="{FF2B5EF4-FFF2-40B4-BE49-F238E27FC236}">
              <a16:creationId xmlns:a16="http://schemas.microsoft.com/office/drawing/2014/main" id="{3BAD96FA-C739-4BDE-9524-378810FAF926}"/>
            </a:ext>
          </a:extLst>
        </xdr:cNvPr>
        <xdr:cNvSpPr txBox="1"/>
      </xdr:nvSpPr>
      <xdr:spPr>
        <a:xfrm>
          <a:off x="18421427" y="1077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B6BB1C7A-21A6-48C0-B61D-56BF10661C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A80AA679-D009-40D2-9CB9-C4C804AE1FF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441B2685-660E-40FF-8418-913AF2A3360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E48E461F-6D62-4ADB-85A6-4EF39ACD1F1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137F6778-4555-4BD0-B546-784E44C65B4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310B59ED-C93D-4C0E-BC82-34B976B901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99E0A76D-8487-4FF8-9B53-B0078AD61E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50736F17-52A6-410D-A762-DB6529A77C4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AD8C229D-9607-427A-BECC-CA64591447F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D3A5C9B2-8114-4511-9D13-ACF21B9F81D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B9508896-DDB3-4F70-BEEF-83928B982DC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007742EA-4477-40DA-8716-F9E19947C65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21B5A77E-1DB3-4C30-8BC5-816F7FBE83D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ED977628-BF3D-478D-B43A-D0FB8D07825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FF897A23-6903-43D8-ABD1-8AD13FB021E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66D79A16-1CA1-445A-B489-6014ADAE20E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ADE49021-42E6-4F46-B0EE-285D13DA4C3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31F480E8-F002-4E13-8B0E-9978ABF33FC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B7FFAA02-B23C-4583-9FF0-CF82B72BB9E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E2ECDFAC-DB1B-4A3C-BBA2-782B5F74007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1C1C183A-F77F-4C7E-A56D-850831A419A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D58AE0B4-56B4-41DD-B99D-ADAE60F20DC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3F1EC569-B2ED-4F22-89FC-6BAD6514772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児童館】&#10;有形固定資産減価償却率グラフ枠">
          <a:extLst>
            <a:ext uri="{FF2B5EF4-FFF2-40B4-BE49-F238E27FC236}">
              <a16:creationId xmlns:a16="http://schemas.microsoft.com/office/drawing/2014/main" id="{0D44D4D1-3115-4C34-81D8-C6C86DF0BBE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555" name="直線コネクタ 554">
          <a:extLst>
            <a:ext uri="{FF2B5EF4-FFF2-40B4-BE49-F238E27FC236}">
              <a16:creationId xmlns:a16="http://schemas.microsoft.com/office/drawing/2014/main" id="{9673F563-234C-4EDA-947E-581BCFF6626E}"/>
            </a:ext>
          </a:extLst>
        </xdr:cNvPr>
        <xdr:cNvCxnSpPr/>
      </xdr:nvCxnSpPr>
      <xdr:spPr>
        <a:xfrm flipV="1">
          <a:off x="16318864"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6" name="【児童館】&#10;有形固定資産減価償却率最小値テキスト">
          <a:extLst>
            <a:ext uri="{FF2B5EF4-FFF2-40B4-BE49-F238E27FC236}">
              <a16:creationId xmlns:a16="http://schemas.microsoft.com/office/drawing/2014/main" id="{EF690105-568A-4268-B556-8F1CDDF34AA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7" name="直線コネクタ 556">
          <a:extLst>
            <a:ext uri="{FF2B5EF4-FFF2-40B4-BE49-F238E27FC236}">
              <a16:creationId xmlns:a16="http://schemas.microsoft.com/office/drawing/2014/main" id="{8259F35A-F36D-43D0-9AD6-8165ACE506B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58" name="【児童館】&#10;有形固定資産減価償却率最大値テキスト">
          <a:extLst>
            <a:ext uri="{FF2B5EF4-FFF2-40B4-BE49-F238E27FC236}">
              <a16:creationId xmlns:a16="http://schemas.microsoft.com/office/drawing/2014/main" id="{5804ADA5-17E5-44DF-A843-FC3DCE5E2D17}"/>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559" name="直線コネクタ 558">
          <a:extLst>
            <a:ext uri="{FF2B5EF4-FFF2-40B4-BE49-F238E27FC236}">
              <a16:creationId xmlns:a16="http://schemas.microsoft.com/office/drawing/2014/main" id="{C07537F1-7BDD-4E33-9968-CF141C0B5DF7}"/>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7638</xdr:rowOff>
    </xdr:from>
    <xdr:ext cx="405111" cy="259045"/>
    <xdr:sp macro="" textlink="">
      <xdr:nvSpPr>
        <xdr:cNvPr id="560" name="【児童館】&#10;有形固定資産減価償却率平均値テキスト">
          <a:extLst>
            <a:ext uri="{FF2B5EF4-FFF2-40B4-BE49-F238E27FC236}">
              <a16:creationId xmlns:a16="http://schemas.microsoft.com/office/drawing/2014/main" id="{0766FCEF-1298-4CCD-A9A0-F3E3310AB481}"/>
            </a:ext>
          </a:extLst>
        </xdr:cNvPr>
        <xdr:cNvSpPr txBox="1"/>
      </xdr:nvSpPr>
      <xdr:spPr>
        <a:xfrm>
          <a:off x="16357600" y="13895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561" name="フローチャート: 判断 560">
          <a:extLst>
            <a:ext uri="{FF2B5EF4-FFF2-40B4-BE49-F238E27FC236}">
              <a16:creationId xmlns:a16="http://schemas.microsoft.com/office/drawing/2014/main" id="{A02835C9-DB24-495F-9BA3-CB58CA7FDB52}"/>
            </a:ext>
          </a:extLst>
        </xdr:cNvPr>
        <xdr:cNvSpPr/>
      </xdr:nvSpPr>
      <xdr:spPr>
        <a:xfrm>
          <a:off x="16268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562" name="フローチャート: 判断 561">
          <a:extLst>
            <a:ext uri="{FF2B5EF4-FFF2-40B4-BE49-F238E27FC236}">
              <a16:creationId xmlns:a16="http://schemas.microsoft.com/office/drawing/2014/main" id="{D34832E2-C161-46F9-8BBE-BC93B445E395}"/>
            </a:ext>
          </a:extLst>
        </xdr:cNvPr>
        <xdr:cNvSpPr/>
      </xdr:nvSpPr>
      <xdr:spPr>
        <a:xfrm>
          <a:off x="154305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563" name="フローチャート: 判断 562">
          <a:extLst>
            <a:ext uri="{FF2B5EF4-FFF2-40B4-BE49-F238E27FC236}">
              <a16:creationId xmlns:a16="http://schemas.microsoft.com/office/drawing/2014/main" id="{6566194C-262B-4CC6-86C1-3EE669F4E0BB}"/>
            </a:ext>
          </a:extLst>
        </xdr:cNvPr>
        <xdr:cNvSpPr/>
      </xdr:nvSpPr>
      <xdr:spPr>
        <a:xfrm>
          <a:off x="14541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564" name="フローチャート: 判断 563">
          <a:extLst>
            <a:ext uri="{FF2B5EF4-FFF2-40B4-BE49-F238E27FC236}">
              <a16:creationId xmlns:a16="http://schemas.microsoft.com/office/drawing/2014/main" id="{CA681696-7562-42A5-AAA2-F0C7D9F1E33B}"/>
            </a:ext>
          </a:extLst>
        </xdr:cNvPr>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565" name="フローチャート: 判断 564">
          <a:extLst>
            <a:ext uri="{FF2B5EF4-FFF2-40B4-BE49-F238E27FC236}">
              <a16:creationId xmlns:a16="http://schemas.microsoft.com/office/drawing/2014/main" id="{829B4C5B-CA0B-4210-A79E-119C261B18F3}"/>
            </a:ext>
          </a:extLst>
        </xdr:cNvPr>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C50E5D94-3F4F-4C61-A288-F0EB8049754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340D2A8D-779B-43CB-8CD5-4BD0F131E4D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1F751958-EF73-4846-8286-17023DBF62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BC6412A6-9063-42CF-8766-B5C356B1626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3E204268-9100-4BFD-B09C-D5DBE1F72AF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162561</xdr:rowOff>
    </xdr:from>
    <xdr:to>
      <xdr:col>85</xdr:col>
      <xdr:colOff>177800</xdr:colOff>
      <xdr:row>80</xdr:row>
      <xdr:rowOff>92711</xdr:rowOff>
    </xdr:to>
    <xdr:sp macro="" textlink="">
      <xdr:nvSpPr>
        <xdr:cNvPr id="571" name="楕円 570">
          <a:extLst>
            <a:ext uri="{FF2B5EF4-FFF2-40B4-BE49-F238E27FC236}">
              <a16:creationId xmlns:a16="http://schemas.microsoft.com/office/drawing/2014/main" id="{C8BE68FD-4F8F-482B-843F-F09F4F91FEE4}"/>
            </a:ext>
          </a:extLst>
        </xdr:cNvPr>
        <xdr:cNvSpPr/>
      </xdr:nvSpPr>
      <xdr:spPr>
        <a:xfrm>
          <a:off x="16268700" y="1370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13988</xdr:rowOff>
    </xdr:from>
    <xdr:ext cx="405111" cy="259045"/>
    <xdr:sp macro="" textlink="">
      <xdr:nvSpPr>
        <xdr:cNvPr id="572" name="【児童館】&#10;有形固定資産減価償却率該当値テキスト">
          <a:extLst>
            <a:ext uri="{FF2B5EF4-FFF2-40B4-BE49-F238E27FC236}">
              <a16:creationId xmlns:a16="http://schemas.microsoft.com/office/drawing/2014/main" id="{E34D83BC-1EFB-4746-BE7C-7E03CF540B39}"/>
            </a:ext>
          </a:extLst>
        </xdr:cNvPr>
        <xdr:cNvSpPr txBox="1"/>
      </xdr:nvSpPr>
      <xdr:spPr>
        <a:xfrm>
          <a:off x="16357600"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105411</xdr:rowOff>
    </xdr:from>
    <xdr:to>
      <xdr:col>81</xdr:col>
      <xdr:colOff>101600</xdr:colOff>
      <xdr:row>80</xdr:row>
      <xdr:rowOff>35561</xdr:rowOff>
    </xdr:to>
    <xdr:sp macro="" textlink="">
      <xdr:nvSpPr>
        <xdr:cNvPr id="573" name="楕円 572">
          <a:extLst>
            <a:ext uri="{FF2B5EF4-FFF2-40B4-BE49-F238E27FC236}">
              <a16:creationId xmlns:a16="http://schemas.microsoft.com/office/drawing/2014/main" id="{962859D8-1E4C-497B-A270-3886C85A2AE5}"/>
            </a:ext>
          </a:extLst>
        </xdr:cNvPr>
        <xdr:cNvSpPr/>
      </xdr:nvSpPr>
      <xdr:spPr>
        <a:xfrm>
          <a:off x="15430500" y="136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156211</xdr:rowOff>
    </xdr:from>
    <xdr:to>
      <xdr:col>85</xdr:col>
      <xdr:colOff>127000</xdr:colOff>
      <xdr:row>80</xdr:row>
      <xdr:rowOff>41911</xdr:rowOff>
    </xdr:to>
    <xdr:cxnSp macro="">
      <xdr:nvCxnSpPr>
        <xdr:cNvPr id="574" name="直線コネクタ 573">
          <a:extLst>
            <a:ext uri="{FF2B5EF4-FFF2-40B4-BE49-F238E27FC236}">
              <a16:creationId xmlns:a16="http://schemas.microsoft.com/office/drawing/2014/main" id="{7E560F92-748F-4027-BF72-6C21031A8BD7}"/>
            </a:ext>
          </a:extLst>
        </xdr:cNvPr>
        <xdr:cNvCxnSpPr/>
      </xdr:nvCxnSpPr>
      <xdr:spPr>
        <a:xfrm>
          <a:off x="15481300" y="1370076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48261</xdr:rowOff>
    </xdr:from>
    <xdr:to>
      <xdr:col>76</xdr:col>
      <xdr:colOff>165100</xdr:colOff>
      <xdr:row>79</xdr:row>
      <xdr:rowOff>149861</xdr:rowOff>
    </xdr:to>
    <xdr:sp macro="" textlink="">
      <xdr:nvSpPr>
        <xdr:cNvPr id="575" name="楕円 574">
          <a:extLst>
            <a:ext uri="{FF2B5EF4-FFF2-40B4-BE49-F238E27FC236}">
              <a16:creationId xmlns:a16="http://schemas.microsoft.com/office/drawing/2014/main" id="{1AEA12FD-6D9A-42CF-9A25-6B4F335BB1B5}"/>
            </a:ext>
          </a:extLst>
        </xdr:cNvPr>
        <xdr:cNvSpPr/>
      </xdr:nvSpPr>
      <xdr:spPr>
        <a:xfrm>
          <a:off x="14541500" y="135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99061</xdr:rowOff>
    </xdr:from>
    <xdr:to>
      <xdr:col>81</xdr:col>
      <xdr:colOff>50800</xdr:colOff>
      <xdr:row>79</xdr:row>
      <xdr:rowOff>156211</xdr:rowOff>
    </xdr:to>
    <xdr:cxnSp macro="">
      <xdr:nvCxnSpPr>
        <xdr:cNvPr id="576" name="直線コネクタ 575">
          <a:extLst>
            <a:ext uri="{FF2B5EF4-FFF2-40B4-BE49-F238E27FC236}">
              <a16:creationId xmlns:a16="http://schemas.microsoft.com/office/drawing/2014/main" id="{ECB0608F-1FE3-4A05-9833-F19109C79AC7}"/>
            </a:ext>
          </a:extLst>
        </xdr:cNvPr>
        <xdr:cNvCxnSpPr/>
      </xdr:nvCxnSpPr>
      <xdr:spPr>
        <a:xfrm>
          <a:off x="14592300" y="136436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162561</xdr:rowOff>
    </xdr:from>
    <xdr:to>
      <xdr:col>72</xdr:col>
      <xdr:colOff>38100</xdr:colOff>
      <xdr:row>79</xdr:row>
      <xdr:rowOff>92711</xdr:rowOff>
    </xdr:to>
    <xdr:sp macro="" textlink="">
      <xdr:nvSpPr>
        <xdr:cNvPr id="577" name="楕円 576">
          <a:extLst>
            <a:ext uri="{FF2B5EF4-FFF2-40B4-BE49-F238E27FC236}">
              <a16:creationId xmlns:a16="http://schemas.microsoft.com/office/drawing/2014/main" id="{9ECCDFE0-E9F9-43C0-8FE8-E64112ABC62F}"/>
            </a:ext>
          </a:extLst>
        </xdr:cNvPr>
        <xdr:cNvSpPr/>
      </xdr:nvSpPr>
      <xdr:spPr>
        <a:xfrm>
          <a:off x="13652500" y="1353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41911</xdr:rowOff>
    </xdr:from>
    <xdr:to>
      <xdr:col>76</xdr:col>
      <xdr:colOff>114300</xdr:colOff>
      <xdr:row>79</xdr:row>
      <xdr:rowOff>99061</xdr:rowOff>
    </xdr:to>
    <xdr:cxnSp macro="">
      <xdr:nvCxnSpPr>
        <xdr:cNvPr id="578" name="直線コネクタ 577">
          <a:extLst>
            <a:ext uri="{FF2B5EF4-FFF2-40B4-BE49-F238E27FC236}">
              <a16:creationId xmlns:a16="http://schemas.microsoft.com/office/drawing/2014/main" id="{1DCE81B1-7D60-41BA-9B9B-6C7CA9FF5F11}"/>
            </a:ext>
          </a:extLst>
        </xdr:cNvPr>
        <xdr:cNvCxnSpPr/>
      </xdr:nvCxnSpPr>
      <xdr:spPr>
        <a:xfrm>
          <a:off x="13703300" y="135864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107314</xdr:rowOff>
    </xdr:from>
    <xdr:to>
      <xdr:col>67</xdr:col>
      <xdr:colOff>101600</xdr:colOff>
      <xdr:row>79</xdr:row>
      <xdr:rowOff>37464</xdr:rowOff>
    </xdr:to>
    <xdr:sp macro="" textlink="">
      <xdr:nvSpPr>
        <xdr:cNvPr id="579" name="楕円 578">
          <a:extLst>
            <a:ext uri="{FF2B5EF4-FFF2-40B4-BE49-F238E27FC236}">
              <a16:creationId xmlns:a16="http://schemas.microsoft.com/office/drawing/2014/main" id="{1746993D-01E7-4946-8C65-530381A9EA71}"/>
            </a:ext>
          </a:extLst>
        </xdr:cNvPr>
        <xdr:cNvSpPr/>
      </xdr:nvSpPr>
      <xdr:spPr>
        <a:xfrm>
          <a:off x="12763500" y="1348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158114</xdr:rowOff>
    </xdr:from>
    <xdr:to>
      <xdr:col>71</xdr:col>
      <xdr:colOff>177800</xdr:colOff>
      <xdr:row>79</xdr:row>
      <xdr:rowOff>41911</xdr:rowOff>
    </xdr:to>
    <xdr:cxnSp macro="">
      <xdr:nvCxnSpPr>
        <xdr:cNvPr id="580" name="直線コネクタ 579">
          <a:extLst>
            <a:ext uri="{FF2B5EF4-FFF2-40B4-BE49-F238E27FC236}">
              <a16:creationId xmlns:a16="http://schemas.microsoft.com/office/drawing/2014/main" id="{A5679A1F-5257-4B94-B47E-35FE2004D3B4}"/>
            </a:ext>
          </a:extLst>
        </xdr:cNvPr>
        <xdr:cNvCxnSpPr/>
      </xdr:nvCxnSpPr>
      <xdr:spPr>
        <a:xfrm>
          <a:off x="12814300" y="135312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66691</xdr:rowOff>
    </xdr:from>
    <xdr:ext cx="405111" cy="259045"/>
    <xdr:sp macro="" textlink="">
      <xdr:nvSpPr>
        <xdr:cNvPr id="581" name="n_1aveValue【児童館】&#10;有形固定資産減価償却率">
          <a:extLst>
            <a:ext uri="{FF2B5EF4-FFF2-40B4-BE49-F238E27FC236}">
              <a16:creationId xmlns:a16="http://schemas.microsoft.com/office/drawing/2014/main" id="{DB26AA28-8BE4-4BAF-A291-57CB5AE4F03C}"/>
            </a:ext>
          </a:extLst>
        </xdr:cNvPr>
        <xdr:cNvSpPr txBox="1"/>
      </xdr:nvSpPr>
      <xdr:spPr>
        <a:xfrm>
          <a:off x="15266044"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9541</xdr:rowOff>
    </xdr:from>
    <xdr:ext cx="405111" cy="259045"/>
    <xdr:sp macro="" textlink="">
      <xdr:nvSpPr>
        <xdr:cNvPr id="582" name="n_2aveValue【児童館】&#10;有形固定資産減価償却率">
          <a:extLst>
            <a:ext uri="{FF2B5EF4-FFF2-40B4-BE49-F238E27FC236}">
              <a16:creationId xmlns:a16="http://schemas.microsoft.com/office/drawing/2014/main" id="{2C2179AA-B1DA-4771-B0C5-1C5256EEB9A4}"/>
            </a:ext>
          </a:extLst>
        </xdr:cNvPr>
        <xdr:cNvSpPr txBox="1"/>
      </xdr:nvSpPr>
      <xdr:spPr>
        <a:xfrm>
          <a:off x="14389744" y="1389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89552</xdr:rowOff>
    </xdr:from>
    <xdr:ext cx="405111" cy="259045"/>
    <xdr:sp macro="" textlink="">
      <xdr:nvSpPr>
        <xdr:cNvPr id="583" name="n_3aveValue【児童館】&#10;有形固定資産減価償却率">
          <a:extLst>
            <a:ext uri="{FF2B5EF4-FFF2-40B4-BE49-F238E27FC236}">
              <a16:creationId xmlns:a16="http://schemas.microsoft.com/office/drawing/2014/main" id="{B33B517D-B4E2-4A82-A8BF-AFA707AD290C}"/>
            </a:ext>
          </a:extLst>
        </xdr:cNvPr>
        <xdr:cNvSpPr txBox="1"/>
      </xdr:nvSpPr>
      <xdr:spPr>
        <a:xfrm>
          <a:off x="135007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5732</xdr:rowOff>
    </xdr:from>
    <xdr:ext cx="405111" cy="259045"/>
    <xdr:sp macro="" textlink="">
      <xdr:nvSpPr>
        <xdr:cNvPr id="584" name="n_4aveValue【児童館】&#10;有形固定資産減価償却率">
          <a:extLst>
            <a:ext uri="{FF2B5EF4-FFF2-40B4-BE49-F238E27FC236}">
              <a16:creationId xmlns:a16="http://schemas.microsoft.com/office/drawing/2014/main" id="{9BEB9123-F93C-41B3-BF7C-68359D32E708}"/>
            </a:ext>
          </a:extLst>
        </xdr:cNvPr>
        <xdr:cNvSpPr txBox="1"/>
      </xdr:nvSpPr>
      <xdr:spPr>
        <a:xfrm>
          <a:off x="126117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52088</xdr:rowOff>
    </xdr:from>
    <xdr:ext cx="405111" cy="259045"/>
    <xdr:sp macro="" textlink="">
      <xdr:nvSpPr>
        <xdr:cNvPr id="585" name="n_1mainValue【児童館】&#10;有形固定資産減価償却率">
          <a:extLst>
            <a:ext uri="{FF2B5EF4-FFF2-40B4-BE49-F238E27FC236}">
              <a16:creationId xmlns:a16="http://schemas.microsoft.com/office/drawing/2014/main" id="{E93ADFB4-756F-4480-B453-D844C3DA248F}"/>
            </a:ext>
          </a:extLst>
        </xdr:cNvPr>
        <xdr:cNvSpPr txBox="1"/>
      </xdr:nvSpPr>
      <xdr:spPr>
        <a:xfrm>
          <a:off x="1526604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166388</xdr:rowOff>
    </xdr:from>
    <xdr:ext cx="405111" cy="259045"/>
    <xdr:sp macro="" textlink="">
      <xdr:nvSpPr>
        <xdr:cNvPr id="586" name="n_2mainValue【児童館】&#10;有形固定資産減価償却率">
          <a:extLst>
            <a:ext uri="{FF2B5EF4-FFF2-40B4-BE49-F238E27FC236}">
              <a16:creationId xmlns:a16="http://schemas.microsoft.com/office/drawing/2014/main" id="{E58F2AB9-62E2-4EED-9E36-13211CBA9827}"/>
            </a:ext>
          </a:extLst>
        </xdr:cNvPr>
        <xdr:cNvSpPr txBox="1"/>
      </xdr:nvSpPr>
      <xdr:spPr>
        <a:xfrm>
          <a:off x="14389744"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109238</xdr:rowOff>
    </xdr:from>
    <xdr:ext cx="405111" cy="259045"/>
    <xdr:sp macro="" textlink="">
      <xdr:nvSpPr>
        <xdr:cNvPr id="587" name="n_3mainValue【児童館】&#10;有形固定資産減価償却率">
          <a:extLst>
            <a:ext uri="{FF2B5EF4-FFF2-40B4-BE49-F238E27FC236}">
              <a16:creationId xmlns:a16="http://schemas.microsoft.com/office/drawing/2014/main" id="{94EFBC04-0787-4C06-BF7C-B8C78BA8752C}"/>
            </a:ext>
          </a:extLst>
        </xdr:cNvPr>
        <xdr:cNvSpPr txBox="1"/>
      </xdr:nvSpPr>
      <xdr:spPr>
        <a:xfrm>
          <a:off x="13500744" y="1331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53991</xdr:rowOff>
    </xdr:from>
    <xdr:ext cx="405111" cy="259045"/>
    <xdr:sp macro="" textlink="">
      <xdr:nvSpPr>
        <xdr:cNvPr id="588" name="n_4mainValue【児童館】&#10;有形固定資産減価償却率">
          <a:extLst>
            <a:ext uri="{FF2B5EF4-FFF2-40B4-BE49-F238E27FC236}">
              <a16:creationId xmlns:a16="http://schemas.microsoft.com/office/drawing/2014/main" id="{2F9FE92B-DA9D-4AF6-87A9-07A2092496DF}"/>
            </a:ext>
          </a:extLst>
        </xdr:cNvPr>
        <xdr:cNvSpPr txBox="1"/>
      </xdr:nvSpPr>
      <xdr:spPr>
        <a:xfrm>
          <a:off x="12611744" y="132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4798F67E-DCF8-4E57-A255-ADA33A881E1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2F213BA8-E158-4A87-84EE-C7B5AA2C649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4B3DA2B5-07A4-4250-884E-6DA05451777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F6DF50E9-F932-4F6D-ADCD-55A33718747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DE28180C-D6D8-4BB7-AD86-4C691C16FD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B1039E81-4ECE-4AD8-8CE1-A264B8C530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DA980F90-1202-4E3F-9A1C-82F5B0A2EF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64706D08-A0D4-4105-967A-B791D1CEBA8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1D114EC0-9336-4312-96D0-CB281711C56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0A7F834E-B9C9-4710-AABC-A8A9D60779B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9" name="直線コネクタ 598">
          <a:extLst>
            <a:ext uri="{FF2B5EF4-FFF2-40B4-BE49-F238E27FC236}">
              <a16:creationId xmlns:a16="http://schemas.microsoft.com/office/drawing/2014/main" id="{D9CDE3DB-2B3E-44F3-9E54-9EEE201DC46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00" name="テキスト ボックス 599">
          <a:extLst>
            <a:ext uri="{FF2B5EF4-FFF2-40B4-BE49-F238E27FC236}">
              <a16:creationId xmlns:a16="http://schemas.microsoft.com/office/drawing/2014/main" id="{1C5DD182-EC10-4388-B540-FFF7AA06CC3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01" name="直線コネクタ 600">
          <a:extLst>
            <a:ext uri="{FF2B5EF4-FFF2-40B4-BE49-F238E27FC236}">
              <a16:creationId xmlns:a16="http://schemas.microsoft.com/office/drawing/2014/main" id="{9A0B13E4-8157-4CDE-AB45-772E995D90E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2" name="テキスト ボックス 601">
          <a:extLst>
            <a:ext uri="{FF2B5EF4-FFF2-40B4-BE49-F238E27FC236}">
              <a16:creationId xmlns:a16="http://schemas.microsoft.com/office/drawing/2014/main" id="{8B778872-C13D-4750-B0D5-618915F6C4D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3" name="直線コネクタ 602">
          <a:extLst>
            <a:ext uri="{FF2B5EF4-FFF2-40B4-BE49-F238E27FC236}">
              <a16:creationId xmlns:a16="http://schemas.microsoft.com/office/drawing/2014/main" id="{CAB7C392-AD74-4B45-9B46-C4DB95433DA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4" name="テキスト ボックス 603">
          <a:extLst>
            <a:ext uri="{FF2B5EF4-FFF2-40B4-BE49-F238E27FC236}">
              <a16:creationId xmlns:a16="http://schemas.microsoft.com/office/drawing/2014/main" id="{AB210ED1-F13B-4033-855C-129EA631E08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5" name="直線コネクタ 604">
          <a:extLst>
            <a:ext uri="{FF2B5EF4-FFF2-40B4-BE49-F238E27FC236}">
              <a16:creationId xmlns:a16="http://schemas.microsoft.com/office/drawing/2014/main" id="{D261AD65-823D-4E9D-9608-6E58592BCD2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6" name="テキスト ボックス 605">
          <a:extLst>
            <a:ext uri="{FF2B5EF4-FFF2-40B4-BE49-F238E27FC236}">
              <a16:creationId xmlns:a16="http://schemas.microsoft.com/office/drawing/2014/main" id="{5D8154F5-41A5-4413-AFCC-EB2D20D1E0A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7" name="直線コネクタ 606">
          <a:extLst>
            <a:ext uri="{FF2B5EF4-FFF2-40B4-BE49-F238E27FC236}">
              <a16:creationId xmlns:a16="http://schemas.microsoft.com/office/drawing/2014/main" id="{4B2399E5-DE36-4FE8-9BF5-A0F29A1A4D0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8" name="テキスト ボックス 607">
          <a:extLst>
            <a:ext uri="{FF2B5EF4-FFF2-40B4-BE49-F238E27FC236}">
              <a16:creationId xmlns:a16="http://schemas.microsoft.com/office/drawing/2014/main" id="{FF03204F-52D1-491B-9FE6-2B97AE421E7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CA249D1D-7AE8-472C-BB13-F0F742240C7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0" name="テキスト ボックス 609">
          <a:extLst>
            <a:ext uri="{FF2B5EF4-FFF2-40B4-BE49-F238E27FC236}">
              <a16:creationId xmlns:a16="http://schemas.microsoft.com/office/drawing/2014/main" id="{A1D40441-5304-43CC-A034-85A2102C261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児童館】&#10;一人当たり面積グラフ枠">
          <a:extLst>
            <a:ext uri="{FF2B5EF4-FFF2-40B4-BE49-F238E27FC236}">
              <a16:creationId xmlns:a16="http://schemas.microsoft.com/office/drawing/2014/main" id="{2D59CB42-6C79-477C-B50E-7E557C38437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612" name="直線コネクタ 611">
          <a:extLst>
            <a:ext uri="{FF2B5EF4-FFF2-40B4-BE49-F238E27FC236}">
              <a16:creationId xmlns:a16="http://schemas.microsoft.com/office/drawing/2014/main" id="{0F50BDB2-E06E-4880-9914-7ECBDF03EC25}"/>
            </a:ext>
          </a:extLst>
        </xdr:cNvPr>
        <xdr:cNvCxnSpPr/>
      </xdr:nvCxnSpPr>
      <xdr:spPr>
        <a:xfrm flipV="1">
          <a:off x="22160864"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613" name="【児童館】&#10;一人当たり面積最小値テキスト">
          <a:extLst>
            <a:ext uri="{FF2B5EF4-FFF2-40B4-BE49-F238E27FC236}">
              <a16:creationId xmlns:a16="http://schemas.microsoft.com/office/drawing/2014/main" id="{1F03E8AE-2D6E-42C5-8770-3B42CA4B6ABE}"/>
            </a:ext>
          </a:extLst>
        </xdr:cNvPr>
        <xdr:cNvSpPr txBox="1"/>
      </xdr:nvSpPr>
      <xdr:spPr>
        <a:xfrm>
          <a:off x="22199600"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614" name="直線コネクタ 613">
          <a:extLst>
            <a:ext uri="{FF2B5EF4-FFF2-40B4-BE49-F238E27FC236}">
              <a16:creationId xmlns:a16="http://schemas.microsoft.com/office/drawing/2014/main" id="{30D254DF-FCB8-49A0-BCEB-5BFB75920D05}"/>
            </a:ext>
          </a:extLst>
        </xdr:cNvPr>
        <xdr:cNvCxnSpPr/>
      </xdr:nvCxnSpPr>
      <xdr:spPr>
        <a:xfrm>
          <a:off x="22072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615" name="【児童館】&#10;一人当たり面積最大値テキスト">
          <a:extLst>
            <a:ext uri="{FF2B5EF4-FFF2-40B4-BE49-F238E27FC236}">
              <a16:creationId xmlns:a16="http://schemas.microsoft.com/office/drawing/2014/main" id="{5490100B-058E-4D78-8B14-613E0C6393FC}"/>
            </a:ext>
          </a:extLst>
        </xdr:cNvPr>
        <xdr:cNvSpPr txBox="1"/>
      </xdr:nvSpPr>
      <xdr:spPr>
        <a:xfrm>
          <a:off x="2219960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616" name="直線コネクタ 615">
          <a:extLst>
            <a:ext uri="{FF2B5EF4-FFF2-40B4-BE49-F238E27FC236}">
              <a16:creationId xmlns:a16="http://schemas.microsoft.com/office/drawing/2014/main" id="{EA8045D6-AEBD-4CB5-8DD1-96F8F97A8FE0}"/>
            </a:ext>
          </a:extLst>
        </xdr:cNvPr>
        <xdr:cNvCxnSpPr/>
      </xdr:nvCxnSpPr>
      <xdr:spPr>
        <a:xfrm>
          <a:off x="22072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139082</xdr:rowOff>
    </xdr:from>
    <xdr:ext cx="469744" cy="259045"/>
    <xdr:sp macro="" textlink="">
      <xdr:nvSpPr>
        <xdr:cNvPr id="617" name="【児童館】&#10;一人当たり面積平均値テキスト">
          <a:extLst>
            <a:ext uri="{FF2B5EF4-FFF2-40B4-BE49-F238E27FC236}">
              <a16:creationId xmlns:a16="http://schemas.microsoft.com/office/drawing/2014/main" id="{0F6729F1-630A-49EE-BC4C-2D07DA6E5894}"/>
            </a:ext>
          </a:extLst>
        </xdr:cNvPr>
        <xdr:cNvSpPr txBox="1"/>
      </xdr:nvSpPr>
      <xdr:spPr>
        <a:xfrm>
          <a:off x="22199600" y="14540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618" name="フローチャート: 判断 617">
          <a:extLst>
            <a:ext uri="{FF2B5EF4-FFF2-40B4-BE49-F238E27FC236}">
              <a16:creationId xmlns:a16="http://schemas.microsoft.com/office/drawing/2014/main" id="{AEF476FA-27BF-4ADD-8ACE-12F300141312}"/>
            </a:ext>
          </a:extLst>
        </xdr:cNvPr>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619" name="フローチャート: 判断 618">
          <a:extLst>
            <a:ext uri="{FF2B5EF4-FFF2-40B4-BE49-F238E27FC236}">
              <a16:creationId xmlns:a16="http://schemas.microsoft.com/office/drawing/2014/main" id="{F68959C6-040F-4139-AEFD-13CD7AEEF552}"/>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20" name="フローチャート: 判断 619">
          <a:extLst>
            <a:ext uri="{FF2B5EF4-FFF2-40B4-BE49-F238E27FC236}">
              <a16:creationId xmlns:a16="http://schemas.microsoft.com/office/drawing/2014/main" id="{025F9F87-1798-4E2B-BEB7-2ABAD0E48DF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621" name="フローチャート: 判断 620">
          <a:extLst>
            <a:ext uri="{FF2B5EF4-FFF2-40B4-BE49-F238E27FC236}">
              <a16:creationId xmlns:a16="http://schemas.microsoft.com/office/drawing/2014/main" id="{76367245-04B5-4968-ADF1-54A61FF7C10B}"/>
            </a:ext>
          </a:extLst>
        </xdr:cNvPr>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622" name="フローチャート: 判断 621">
          <a:extLst>
            <a:ext uri="{FF2B5EF4-FFF2-40B4-BE49-F238E27FC236}">
              <a16:creationId xmlns:a16="http://schemas.microsoft.com/office/drawing/2014/main" id="{492F30F0-0044-41F1-8811-FDE55E8CB30B}"/>
            </a:ext>
          </a:extLst>
        </xdr:cNvPr>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D54BE2C2-B9CC-4716-85A2-1EBBE9E0E9F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7368B367-CCD7-4C9D-B22F-DD44267A8C2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88C8C352-355A-4FAE-B4EA-597F8947D71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1905E57F-E626-422C-9E1A-589F6D6B0E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CB48F2F9-E312-47FE-9736-CAD78A6CE97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154939</xdr:rowOff>
    </xdr:from>
    <xdr:to>
      <xdr:col>116</xdr:col>
      <xdr:colOff>114300</xdr:colOff>
      <xdr:row>77</xdr:row>
      <xdr:rowOff>85089</xdr:rowOff>
    </xdr:to>
    <xdr:sp macro="" textlink="">
      <xdr:nvSpPr>
        <xdr:cNvPr id="628" name="楕円 627">
          <a:extLst>
            <a:ext uri="{FF2B5EF4-FFF2-40B4-BE49-F238E27FC236}">
              <a16:creationId xmlns:a16="http://schemas.microsoft.com/office/drawing/2014/main" id="{F0E97F55-E2B0-432C-89BC-31FA78595C45}"/>
            </a:ext>
          </a:extLst>
        </xdr:cNvPr>
        <xdr:cNvSpPr/>
      </xdr:nvSpPr>
      <xdr:spPr>
        <a:xfrm>
          <a:off x="22110700" y="1318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107966</xdr:rowOff>
    </xdr:from>
    <xdr:ext cx="469744" cy="259045"/>
    <xdr:sp macro="" textlink="">
      <xdr:nvSpPr>
        <xdr:cNvPr id="629" name="【児童館】&#10;一人当たり面積該当値テキスト">
          <a:extLst>
            <a:ext uri="{FF2B5EF4-FFF2-40B4-BE49-F238E27FC236}">
              <a16:creationId xmlns:a16="http://schemas.microsoft.com/office/drawing/2014/main" id="{2A1F4492-0611-45A0-89A5-292859ECD791}"/>
            </a:ext>
          </a:extLst>
        </xdr:cNvPr>
        <xdr:cNvSpPr txBox="1"/>
      </xdr:nvSpPr>
      <xdr:spPr>
        <a:xfrm>
          <a:off x="22199600" y="1313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25400</xdr:rowOff>
    </xdr:from>
    <xdr:to>
      <xdr:col>112</xdr:col>
      <xdr:colOff>38100</xdr:colOff>
      <xdr:row>77</xdr:row>
      <xdr:rowOff>127000</xdr:rowOff>
    </xdr:to>
    <xdr:sp macro="" textlink="">
      <xdr:nvSpPr>
        <xdr:cNvPr id="630" name="楕円 629">
          <a:extLst>
            <a:ext uri="{FF2B5EF4-FFF2-40B4-BE49-F238E27FC236}">
              <a16:creationId xmlns:a16="http://schemas.microsoft.com/office/drawing/2014/main" id="{21202D8D-FBB8-4928-926F-9D8674C92090}"/>
            </a:ext>
          </a:extLst>
        </xdr:cNvPr>
        <xdr:cNvSpPr/>
      </xdr:nvSpPr>
      <xdr:spPr>
        <a:xfrm>
          <a:off x="21272500" y="132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34289</xdr:rowOff>
    </xdr:from>
    <xdr:to>
      <xdr:col>116</xdr:col>
      <xdr:colOff>63500</xdr:colOff>
      <xdr:row>77</xdr:row>
      <xdr:rowOff>76200</xdr:rowOff>
    </xdr:to>
    <xdr:cxnSp macro="">
      <xdr:nvCxnSpPr>
        <xdr:cNvPr id="631" name="直線コネクタ 630">
          <a:extLst>
            <a:ext uri="{FF2B5EF4-FFF2-40B4-BE49-F238E27FC236}">
              <a16:creationId xmlns:a16="http://schemas.microsoft.com/office/drawing/2014/main" id="{710469D6-99AC-420C-8880-2A9BC675E7EB}"/>
            </a:ext>
          </a:extLst>
        </xdr:cNvPr>
        <xdr:cNvCxnSpPr/>
      </xdr:nvCxnSpPr>
      <xdr:spPr>
        <a:xfrm flipV="1">
          <a:off x="21323300" y="132359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21589</xdr:rowOff>
    </xdr:from>
    <xdr:to>
      <xdr:col>107</xdr:col>
      <xdr:colOff>101600</xdr:colOff>
      <xdr:row>77</xdr:row>
      <xdr:rowOff>123189</xdr:rowOff>
    </xdr:to>
    <xdr:sp macro="" textlink="">
      <xdr:nvSpPr>
        <xdr:cNvPr id="632" name="楕円 631">
          <a:extLst>
            <a:ext uri="{FF2B5EF4-FFF2-40B4-BE49-F238E27FC236}">
              <a16:creationId xmlns:a16="http://schemas.microsoft.com/office/drawing/2014/main" id="{911708AF-2639-4570-B411-0F4E5330A775}"/>
            </a:ext>
          </a:extLst>
        </xdr:cNvPr>
        <xdr:cNvSpPr/>
      </xdr:nvSpPr>
      <xdr:spPr>
        <a:xfrm>
          <a:off x="20383500" y="1322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72389</xdr:rowOff>
    </xdr:from>
    <xdr:to>
      <xdr:col>111</xdr:col>
      <xdr:colOff>177800</xdr:colOff>
      <xdr:row>77</xdr:row>
      <xdr:rowOff>76200</xdr:rowOff>
    </xdr:to>
    <xdr:cxnSp macro="">
      <xdr:nvCxnSpPr>
        <xdr:cNvPr id="633" name="直線コネクタ 632">
          <a:extLst>
            <a:ext uri="{FF2B5EF4-FFF2-40B4-BE49-F238E27FC236}">
              <a16:creationId xmlns:a16="http://schemas.microsoft.com/office/drawing/2014/main" id="{F9B2A492-CC6B-40B4-B22B-52B281147685}"/>
            </a:ext>
          </a:extLst>
        </xdr:cNvPr>
        <xdr:cNvCxnSpPr/>
      </xdr:nvCxnSpPr>
      <xdr:spPr>
        <a:xfrm>
          <a:off x="20434300" y="13274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38736</xdr:rowOff>
    </xdr:from>
    <xdr:to>
      <xdr:col>102</xdr:col>
      <xdr:colOff>165100</xdr:colOff>
      <xdr:row>77</xdr:row>
      <xdr:rowOff>140336</xdr:rowOff>
    </xdr:to>
    <xdr:sp macro="" textlink="">
      <xdr:nvSpPr>
        <xdr:cNvPr id="634" name="楕円 633">
          <a:extLst>
            <a:ext uri="{FF2B5EF4-FFF2-40B4-BE49-F238E27FC236}">
              <a16:creationId xmlns:a16="http://schemas.microsoft.com/office/drawing/2014/main" id="{BCBB5DA4-91C7-4B28-87E6-69632D2BE1B5}"/>
            </a:ext>
          </a:extLst>
        </xdr:cNvPr>
        <xdr:cNvSpPr/>
      </xdr:nvSpPr>
      <xdr:spPr>
        <a:xfrm>
          <a:off x="19494500" y="1324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72389</xdr:rowOff>
    </xdr:from>
    <xdr:to>
      <xdr:col>107</xdr:col>
      <xdr:colOff>50800</xdr:colOff>
      <xdr:row>77</xdr:row>
      <xdr:rowOff>89536</xdr:rowOff>
    </xdr:to>
    <xdr:cxnSp macro="">
      <xdr:nvCxnSpPr>
        <xdr:cNvPr id="635" name="直線コネクタ 634">
          <a:extLst>
            <a:ext uri="{FF2B5EF4-FFF2-40B4-BE49-F238E27FC236}">
              <a16:creationId xmlns:a16="http://schemas.microsoft.com/office/drawing/2014/main" id="{EA57BEA3-CBC5-47F7-B007-FF2BFD53D4DF}"/>
            </a:ext>
          </a:extLst>
        </xdr:cNvPr>
        <xdr:cNvCxnSpPr/>
      </xdr:nvCxnSpPr>
      <xdr:spPr>
        <a:xfrm flipV="1">
          <a:off x="19545300" y="132740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101600</xdr:rowOff>
    </xdr:from>
    <xdr:to>
      <xdr:col>98</xdr:col>
      <xdr:colOff>38100</xdr:colOff>
      <xdr:row>78</xdr:row>
      <xdr:rowOff>31750</xdr:rowOff>
    </xdr:to>
    <xdr:sp macro="" textlink="">
      <xdr:nvSpPr>
        <xdr:cNvPr id="636" name="楕円 635">
          <a:extLst>
            <a:ext uri="{FF2B5EF4-FFF2-40B4-BE49-F238E27FC236}">
              <a16:creationId xmlns:a16="http://schemas.microsoft.com/office/drawing/2014/main" id="{21542E88-5429-4CC5-9AEE-F73D2759FA37}"/>
            </a:ext>
          </a:extLst>
        </xdr:cNvPr>
        <xdr:cNvSpPr/>
      </xdr:nvSpPr>
      <xdr:spPr>
        <a:xfrm>
          <a:off x="18605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89536</xdr:rowOff>
    </xdr:from>
    <xdr:to>
      <xdr:col>102</xdr:col>
      <xdr:colOff>114300</xdr:colOff>
      <xdr:row>77</xdr:row>
      <xdr:rowOff>152400</xdr:rowOff>
    </xdr:to>
    <xdr:cxnSp macro="">
      <xdr:nvCxnSpPr>
        <xdr:cNvPr id="637" name="直線コネクタ 636">
          <a:extLst>
            <a:ext uri="{FF2B5EF4-FFF2-40B4-BE49-F238E27FC236}">
              <a16:creationId xmlns:a16="http://schemas.microsoft.com/office/drawing/2014/main" id="{32E3B934-F858-480B-9751-27610FB47BD5}"/>
            </a:ext>
          </a:extLst>
        </xdr:cNvPr>
        <xdr:cNvCxnSpPr/>
      </xdr:nvCxnSpPr>
      <xdr:spPr>
        <a:xfrm flipV="1">
          <a:off x="18656300" y="13291186"/>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76216</xdr:rowOff>
    </xdr:from>
    <xdr:ext cx="469744" cy="259045"/>
    <xdr:sp macro="" textlink="">
      <xdr:nvSpPr>
        <xdr:cNvPr id="638" name="n_1aveValue【児童館】&#10;一人当たり面積">
          <a:extLst>
            <a:ext uri="{FF2B5EF4-FFF2-40B4-BE49-F238E27FC236}">
              <a16:creationId xmlns:a16="http://schemas.microsoft.com/office/drawing/2014/main" id="{C671C826-9D45-448A-8C4F-FE6DB55B697C}"/>
            </a:ext>
          </a:extLst>
        </xdr:cNvPr>
        <xdr:cNvSpPr txBox="1"/>
      </xdr:nvSpPr>
      <xdr:spPr>
        <a:xfrm>
          <a:off x="210757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9" name="n_2aveValue【児童館】&#10;一人当たり面積">
          <a:extLst>
            <a:ext uri="{FF2B5EF4-FFF2-40B4-BE49-F238E27FC236}">
              <a16:creationId xmlns:a16="http://schemas.microsoft.com/office/drawing/2014/main" id="{B23C8BA9-360E-4D53-97FE-3A09766719D9}"/>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81932</xdr:rowOff>
    </xdr:from>
    <xdr:ext cx="469744" cy="259045"/>
    <xdr:sp macro="" textlink="">
      <xdr:nvSpPr>
        <xdr:cNvPr id="640" name="n_3aveValue【児童館】&#10;一人当たり面積">
          <a:extLst>
            <a:ext uri="{FF2B5EF4-FFF2-40B4-BE49-F238E27FC236}">
              <a16:creationId xmlns:a16="http://schemas.microsoft.com/office/drawing/2014/main" id="{A2D5D216-8EEB-450F-A84D-38FE7DF79E59}"/>
            </a:ext>
          </a:extLst>
        </xdr:cNvPr>
        <xdr:cNvSpPr txBox="1"/>
      </xdr:nvSpPr>
      <xdr:spPr>
        <a:xfrm>
          <a:off x="19310427"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5732</xdr:rowOff>
    </xdr:from>
    <xdr:ext cx="469744" cy="259045"/>
    <xdr:sp macro="" textlink="">
      <xdr:nvSpPr>
        <xdr:cNvPr id="641" name="n_4aveValue【児童館】&#10;一人当たり面積">
          <a:extLst>
            <a:ext uri="{FF2B5EF4-FFF2-40B4-BE49-F238E27FC236}">
              <a16:creationId xmlns:a16="http://schemas.microsoft.com/office/drawing/2014/main" id="{24EFDD63-00BE-4182-B69D-52737A120C12}"/>
            </a:ext>
          </a:extLst>
        </xdr:cNvPr>
        <xdr:cNvSpPr txBox="1"/>
      </xdr:nvSpPr>
      <xdr:spPr>
        <a:xfrm>
          <a:off x="184214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143527</xdr:rowOff>
    </xdr:from>
    <xdr:ext cx="469744" cy="259045"/>
    <xdr:sp macro="" textlink="">
      <xdr:nvSpPr>
        <xdr:cNvPr id="642" name="n_1mainValue【児童館】&#10;一人当たり面積">
          <a:extLst>
            <a:ext uri="{FF2B5EF4-FFF2-40B4-BE49-F238E27FC236}">
              <a16:creationId xmlns:a16="http://schemas.microsoft.com/office/drawing/2014/main" id="{403EB044-F01D-4C9E-A2CC-154A9BC617CD}"/>
            </a:ext>
          </a:extLst>
        </xdr:cNvPr>
        <xdr:cNvSpPr txBox="1"/>
      </xdr:nvSpPr>
      <xdr:spPr>
        <a:xfrm>
          <a:off x="21075727" y="1300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75</xdr:row>
      <xdr:rowOff>139716</xdr:rowOff>
    </xdr:from>
    <xdr:ext cx="469744" cy="259045"/>
    <xdr:sp macro="" textlink="">
      <xdr:nvSpPr>
        <xdr:cNvPr id="643" name="n_2mainValue【児童館】&#10;一人当たり面積">
          <a:extLst>
            <a:ext uri="{FF2B5EF4-FFF2-40B4-BE49-F238E27FC236}">
              <a16:creationId xmlns:a16="http://schemas.microsoft.com/office/drawing/2014/main" id="{341F542D-52D7-4CAF-B1A5-F73521E7F016}"/>
            </a:ext>
          </a:extLst>
        </xdr:cNvPr>
        <xdr:cNvSpPr txBox="1"/>
      </xdr:nvSpPr>
      <xdr:spPr>
        <a:xfrm>
          <a:off x="20199427" y="1299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75</xdr:row>
      <xdr:rowOff>156863</xdr:rowOff>
    </xdr:from>
    <xdr:ext cx="469744" cy="259045"/>
    <xdr:sp macro="" textlink="">
      <xdr:nvSpPr>
        <xdr:cNvPr id="644" name="n_3mainValue【児童館】&#10;一人当たり面積">
          <a:extLst>
            <a:ext uri="{FF2B5EF4-FFF2-40B4-BE49-F238E27FC236}">
              <a16:creationId xmlns:a16="http://schemas.microsoft.com/office/drawing/2014/main" id="{4DCE2E02-EC48-4BD9-8BDA-B670A3821062}"/>
            </a:ext>
          </a:extLst>
        </xdr:cNvPr>
        <xdr:cNvSpPr txBox="1"/>
      </xdr:nvSpPr>
      <xdr:spPr>
        <a:xfrm>
          <a:off x="19310427" y="1301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48277</xdr:rowOff>
    </xdr:from>
    <xdr:ext cx="469744" cy="259045"/>
    <xdr:sp macro="" textlink="">
      <xdr:nvSpPr>
        <xdr:cNvPr id="645" name="n_4mainValue【児童館】&#10;一人当たり面積">
          <a:extLst>
            <a:ext uri="{FF2B5EF4-FFF2-40B4-BE49-F238E27FC236}">
              <a16:creationId xmlns:a16="http://schemas.microsoft.com/office/drawing/2014/main" id="{A777322A-3C19-408F-84FB-F6D17F5CB6BE}"/>
            </a:ext>
          </a:extLst>
        </xdr:cNvPr>
        <xdr:cNvSpPr txBox="1"/>
      </xdr:nvSpPr>
      <xdr:spPr>
        <a:xfrm>
          <a:off x="18421427" y="1307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F63EBDA5-1FEB-4FA2-AAE9-E8259EB2A43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B7CBF4CB-1E78-41BB-9F42-D66FE92150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FAD61399-B40A-4D61-ABAA-F54030B2E7A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8F82B57C-96F7-4445-8368-2D0BC8C5AAF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70DFF0C3-D64C-4DE2-AD71-7A954A74681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8BE118ED-4C07-400D-820A-7E7B1881917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BB7B7E7E-F4A2-4430-9C1E-D953E0C8EE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59357B4E-89F3-444F-802A-C1BBB7633A0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3E86880B-BA81-48FD-87F4-3151CD085F6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9D637633-4B2E-49E8-BDDB-01D519095BC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BC99A51E-9D92-44F5-8FEB-FD974B04A49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7" name="直線コネクタ 656">
          <a:extLst>
            <a:ext uri="{FF2B5EF4-FFF2-40B4-BE49-F238E27FC236}">
              <a16:creationId xmlns:a16="http://schemas.microsoft.com/office/drawing/2014/main" id="{757D0692-2065-406F-B909-A232E3261C7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8" name="テキスト ボックス 657">
          <a:extLst>
            <a:ext uri="{FF2B5EF4-FFF2-40B4-BE49-F238E27FC236}">
              <a16:creationId xmlns:a16="http://schemas.microsoft.com/office/drawing/2014/main" id="{958E96C1-0663-4081-99F2-FFC98B2ED36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9" name="直線コネクタ 658">
          <a:extLst>
            <a:ext uri="{FF2B5EF4-FFF2-40B4-BE49-F238E27FC236}">
              <a16:creationId xmlns:a16="http://schemas.microsoft.com/office/drawing/2014/main" id="{DF31C6A3-E518-42AC-B3FE-EEEB875362A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0" name="テキスト ボックス 659">
          <a:extLst>
            <a:ext uri="{FF2B5EF4-FFF2-40B4-BE49-F238E27FC236}">
              <a16:creationId xmlns:a16="http://schemas.microsoft.com/office/drawing/2014/main" id="{2B3BC67B-ABAD-46D1-9346-039248C598F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1" name="直線コネクタ 660">
          <a:extLst>
            <a:ext uri="{FF2B5EF4-FFF2-40B4-BE49-F238E27FC236}">
              <a16:creationId xmlns:a16="http://schemas.microsoft.com/office/drawing/2014/main" id="{F17B9EDC-EFEC-4FB6-9485-D1648C9F6EB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2" name="テキスト ボックス 661">
          <a:extLst>
            <a:ext uri="{FF2B5EF4-FFF2-40B4-BE49-F238E27FC236}">
              <a16:creationId xmlns:a16="http://schemas.microsoft.com/office/drawing/2014/main" id="{C6169AE4-7A69-4C67-A3AE-928F9B184F3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3" name="直線コネクタ 662">
          <a:extLst>
            <a:ext uri="{FF2B5EF4-FFF2-40B4-BE49-F238E27FC236}">
              <a16:creationId xmlns:a16="http://schemas.microsoft.com/office/drawing/2014/main" id="{1F255A3C-B7F9-4F2F-B756-771E0011A30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4" name="テキスト ボックス 663">
          <a:extLst>
            <a:ext uri="{FF2B5EF4-FFF2-40B4-BE49-F238E27FC236}">
              <a16:creationId xmlns:a16="http://schemas.microsoft.com/office/drawing/2014/main" id="{A9D03CE2-B42E-44C7-B377-2FC13BCEC35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5" name="直線コネクタ 664">
          <a:extLst>
            <a:ext uri="{FF2B5EF4-FFF2-40B4-BE49-F238E27FC236}">
              <a16:creationId xmlns:a16="http://schemas.microsoft.com/office/drawing/2014/main" id="{EB675BD2-607D-44E7-B17C-4C8BCFD7633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6" name="テキスト ボックス 665">
          <a:extLst>
            <a:ext uri="{FF2B5EF4-FFF2-40B4-BE49-F238E27FC236}">
              <a16:creationId xmlns:a16="http://schemas.microsoft.com/office/drawing/2014/main" id="{23FFC9C3-3DCA-4E1E-AC14-5B07E57116F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7" name="直線コネクタ 666">
          <a:extLst>
            <a:ext uri="{FF2B5EF4-FFF2-40B4-BE49-F238E27FC236}">
              <a16:creationId xmlns:a16="http://schemas.microsoft.com/office/drawing/2014/main" id="{5FF30DCB-F14B-4713-AF1B-F866F3D5D55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8" name="テキスト ボックス 667">
          <a:extLst>
            <a:ext uri="{FF2B5EF4-FFF2-40B4-BE49-F238E27FC236}">
              <a16:creationId xmlns:a16="http://schemas.microsoft.com/office/drawing/2014/main" id="{FAFF3F24-4C89-4086-AEBF-1849F49BEDB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a:extLst>
            <a:ext uri="{FF2B5EF4-FFF2-40B4-BE49-F238E27FC236}">
              <a16:creationId xmlns:a16="http://schemas.microsoft.com/office/drawing/2014/main" id="{B52C34BD-7184-446F-82FF-B8F634E6FF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B5E3F869-A7D8-4B32-9878-57A703B6F15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1" name="直線コネクタ 670">
          <a:extLst>
            <a:ext uri="{FF2B5EF4-FFF2-40B4-BE49-F238E27FC236}">
              <a16:creationId xmlns:a16="http://schemas.microsoft.com/office/drawing/2014/main" id="{D412E5A5-D51C-426E-98E1-090A86D56A46}"/>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2" name="【公民館】&#10;有形固定資産減価償却率最小値テキスト">
          <a:extLst>
            <a:ext uri="{FF2B5EF4-FFF2-40B4-BE49-F238E27FC236}">
              <a16:creationId xmlns:a16="http://schemas.microsoft.com/office/drawing/2014/main" id="{F79547F1-745E-41BA-A7F9-7602B164515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3" name="直線コネクタ 672">
          <a:extLst>
            <a:ext uri="{FF2B5EF4-FFF2-40B4-BE49-F238E27FC236}">
              <a16:creationId xmlns:a16="http://schemas.microsoft.com/office/drawing/2014/main" id="{0B34D8AC-6582-4F0D-B998-497E0FD58BA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4" name="【公民館】&#10;有形固定資産減価償却率最大値テキスト">
          <a:extLst>
            <a:ext uri="{FF2B5EF4-FFF2-40B4-BE49-F238E27FC236}">
              <a16:creationId xmlns:a16="http://schemas.microsoft.com/office/drawing/2014/main" id="{88E81EE5-396A-40B2-A8FE-E2D6922928ED}"/>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5" name="直線コネクタ 674">
          <a:extLst>
            <a:ext uri="{FF2B5EF4-FFF2-40B4-BE49-F238E27FC236}">
              <a16:creationId xmlns:a16="http://schemas.microsoft.com/office/drawing/2014/main" id="{616EBECA-493D-4F47-A96B-527169F4CAD5}"/>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676" name="【公民館】&#10;有形固定資産減価償却率平均値テキスト">
          <a:extLst>
            <a:ext uri="{FF2B5EF4-FFF2-40B4-BE49-F238E27FC236}">
              <a16:creationId xmlns:a16="http://schemas.microsoft.com/office/drawing/2014/main" id="{64DD4A6D-A8DE-41D0-82E9-616AE8822B2F}"/>
            </a:ext>
          </a:extLst>
        </xdr:cNvPr>
        <xdr:cNvSpPr txBox="1"/>
      </xdr:nvSpPr>
      <xdr:spPr>
        <a:xfrm>
          <a:off x="16357600" y="18215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77" name="フローチャート: 判断 676">
          <a:extLst>
            <a:ext uri="{FF2B5EF4-FFF2-40B4-BE49-F238E27FC236}">
              <a16:creationId xmlns:a16="http://schemas.microsoft.com/office/drawing/2014/main" id="{42F28E09-89A9-4988-B53B-F91EDE88ACDD}"/>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78" name="フローチャート: 判断 677">
          <a:extLst>
            <a:ext uri="{FF2B5EF4-FFF2-40B4-BE49-F238E27FC236}">
              <a16:creationId xmlns:a16="http://schemas.microsoft.com/office/drawing/2014/main" id="{C55BA334-8A28-4A82-B597-7B01AC6519D3}"/>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79" name="フローチャート: 判断 678">
          <a:extLst>
            <a:ext uri="{FF2B5EF4-FFF2-40B4-BE49-F238E27FC236}">
              <a16:creationId xmlns:a16="http://schemas.microsoft.com/office/drawing/2014/main" id="{72FD02E1-40C9-49E1-89B2-C752EF893204}"/>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0" name="フローチャート: 判断 679">
          <a:extLst>
            <a:ext uri="{FF2B5EF4-FFF2-40B4-BE49-F238E27FC236}">
              <a16:creationId xmlns:a16="http://schemas.microsoft.com/office/drawing/2014/main" id="{A41C2875-8AC5-4655-B466-1294ECB21E91}"/>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1" name="フローチャート: 判断 680">
          <a:extLst>
            <a:ext uri="{FF2B5EF4-FFF2-40B4-BE49-F238E27FC236}">
              <a16:creationId xmlns:a16="http://schemas.microsoft.com/office/drawing/2014/main" id="{D153C0F6-F64C-4C90-8D12-CA5377F16A88}"/>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49F753F-4F8E-4B57-925E-46927598BAD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C6CA650E-C523-4431-A873-C5640065C5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61DFC0C-D3FE-40CF-8D6E-854DB067C43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1FE62CB7-A157-4013-9C5B-5E0BA3F489A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8335A64C-11D6-4A7F-A64A-85ADB9E3F72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69487</xdr:rowOff>
    </xdr:from>
    <xdr:to>
      <xdr:col>85</xdr:col>
      <xdr:colOff>177800</xdr:colOff>
      <xdr:row>104</xdr:row>
      <xdr:rowOff>171087</xdr:rowOff>
    </xdr:to>
    <xdr:sp macro="" textlink="">
      <xdr:nvSpPr>
        <xdr:cNvPr id="687" name="楕円 686">
          <a:extLst>
            <a:ext uri="{FF2B5EF4-FFF2-40B4-BE49-F238E27FC236}">
              <a16:creationId xmlns:a16="http://schemas.microsoft.com/office/drawing/2014/main" id="{0E592B19-5516-41D9-A474-634A41ABE738}"/>
            </a:ext>
          </a:extLst>
        </xdr:cNvPr>
        <xdr:cNvSpPr/>
      </xdr:nvSpPr>
      <xdr:spPr>
        <a:xfrm>
          <a:off x="162687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92364</xdr:rowOff>
    </xdr:from>
    <xdr:ext cx="405111" cy="259045"/>
    <xdr:sp macro="" textlink="">
      <xdr:nvSpPr>
        <xdr:cNvPr id="688" name="【公民館】&#10;有形固定資産減価償却率該当値テキスト">
          <a:extLst>
            <a:ext uri="{FF2B5EF4-FFF2-40B4-BE49-F238E27FC236}">
              <a16:creationId xmlns:a16="http://schemas.microsoft.com/office/drawing/2014/main" id="{43F76A51-AD8E-4F6C-BAD2-AD9A4B358A85}"/>
            </a:ext>
          </a:extLst>
        </xdr:cNvPr>
        <xdr:cNvSpPr txBox="1"/>
      </xdr:nvSpPr>
      <xdr:spPr>
        <a:xfrm>
          <a:off x="16357600" y="1775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689" name="楕円 688">
          <a:extLst>
            <a:ext uri="{FF2B5EF4-FFF2-40B4-BE49-F238E27FC236}">
              <a16:creationId xmlns:a16="http://schemas.microsoft.com/office/drawing/2014/main" id="{F9EBA459-6118-4502-AD90-C29AE8BEDC1A}"/>
            </a:ext>
          </a:extLst>
        </xdr:cNvPr>
        <xdr:cNvSpPr/>
      </xdr:nvSpPr>
      <xdr:spPr>
        <a:xfrm>
          <a:off x="15430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120287</xdr:rowOff>
    </xdr:to>
    <xdr:cxnSp macro="">
      <xdr:nvCxnSpPr>
        <xdr:cNvPr id="690" name="直線コネクタ 689">
          <a:extLst>
            <a:ext uri="{FF2B5EF4-FFF2-40B4-BE49-F238E27FC236}">
              <a16:creationId xmlns:a16="http://schemas.microsoft.com/office/drawing/2014/main" id="{E23472F1-6A08-45BA-8224-487B5DB944D6}"/>
            </a:ext>
          </a:extLst>
        </xdr:cNvPr>
        <xdr:cNvCxnSpPr/>
      </xdr:nvCxnSpPr>
      <xdr:spPr>
        <a:xfrm>
          <a:off x="15481300" y="1791189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165826</xdr:rowOff>
    </xdr:from>
    <xdr:to>
      <xdr:col>76</xdr:col>
      <xdr:colOff>165100</xdr:colOff>
      <xdr:row>104</xdr:row>
      <xdr:rowOff>95976</xdr:rowOff>
    </xdr:to>
    <xdr:sp macro="" textlink="">
      <xdr:nvSpPr>
        <xdr:cNvPr id="691" name="楕円 690">
          <a:extLst>
            <a:ext uri="{FF2B5EF4-FFF2-40B4-BE49-F238E27FC236}">
              <a16:creationId xmlns:a16="http://schemas.microsoft.com/office/drawing/2014/main" id="{3C7E5469-DB6F-41A9-BFD5-73C6F6EC76AC}"/>
            </a:ext>
          </a:extLst>
        </xdr:cNvPr>
        <xdr:cNvSpPr/>
      </xdr:nvSpPr>
      <xdr:spPr>
        <a:xfrm>
          <a:off x="14541500" y="178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45176</xdr:rowOff>
    </xdr:from>
    <xdr:to>
      <xdr:col>81</xdr:col>
      <xdr:colOff>50800</xdr:colOff>
      <xdr:row>104</xdr:row>
      <xdr:rowOff>81099</xdr:rowOff>
    </xdr:to>
    <xdr:cxnSp macro="">
      <xdr:nvCxnSpPr>
        <xdr:cNvPr id="692" name="直線コネクタ 691">
          <a:extLst>
            <a:ext uri="{FF2B5EF4-FFF2-40B4-BE49-F238E27FC236}">
              <a16:creationId xmlns:a16="http://schemas.microsoft.com/office/drawing/2014/main" id="{53AA2A55-7ABF-48DA-B82E-6FA1B2D55848}"/>
            </a:ext>
          </a:extLst>
        </xdr:cNvPr>
        <xdr:cNvCxnSpPr/>
      </xdr:nvCxnSpPr>
      <xdr:spPr>
        <a:xfrm>
          <a:off x="14592300" y="178759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693" name="楕円 692">
          <a:extLst>
            <a:ext uri="{FF2B5EF4-FFF2-40B4-BE49-F238E27FC236}">
              <a16:creationId xmlns:a16="http://schemas.microsoft.com/office/drawing/2014/main" id="{2837207D-5E47-425D-94A1-9DB560B5472E}"/>
            </a:ext>
          </a:extLst>
        </xdr:cNvPr>
        <xdr:cNvSpPr/>
      </xdr:nvSpPr>
      <xdr:spPr>
        <a:xfrm>
          <a:off x="1365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45176</xdr:rowOff>
    </xdr:to>
    <xdr:cxnSp macro="">
      <xdr:nvCxnSpPr>
        <xdr:cNvPr id="694" name="直線コネクタ 693">
          <a:extLst>
            <a:ext uri="{FF2B5EF4-FFF2-40B4-BE49-F238E27FC236}">
              <a16:creationId xmlns:a16="http://schemas.microsoft.com/office/drawing/2014/main" id="{BF6D2390-0C2F-459D-AFDE-59370FEF5D99}"/>
            </a:ext>
          </a:extLst>
        </xdr:cNvPr>
        <xdr:cNvCxnSpPr/>
      </xdr:nvCxnSpPr>
      <xdr:spPr>
        <a:xfrm>
          <a:off x="13703300" y="178384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90714</xdr:rowOff>
    </xdr:from>
    <xdr:to>
      <xdr:col>67</xdr:col>
      <xdr:colOff>101600</xdr:colOff>
      <xdr:row>104</xdr:row>
      <xdr:rowOff>20864</xdr:rowOff>
    </xdr:to>
    <xdr:sp macro="" textlink="">
      <xdr:nvSpPr>
        <xdr:cNvPr id="695" name="楕円 694">
          <a:extLst>
            <a:ext uri="{FF2B5EF4-FFF2-40B4-BE49-F238E27FC236}">
              <a16:creationId xmlns:a16="http://schemas.microsoft.com/office/drawing/2014/main" id="{35EB4AA1-F753-411D-BBE6-127D4484051F}"/>
            </a:ext>
          </a:extLst>
        </xdr:cNvPr>
        <xdr:cNvSpPr/>
      </xdr:nvSpPr>
      <xdr:spPr>
        <a:xfrm>
          <a:off x="12763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141514</xdr:rowOff>
    </xdr:from>
    <xdr:to>
      <xdr:col>71</xdr:col>
      <xdr:colOff>177800</xdr:colOff>
      <xdr:row>104</xdr:row>
      <xdr:rowOff>7620</xdr:rowOff>
    </xdr:to>
    <xdr:cxnSp macro="">
      <xdr:nvCxnSpPr>
        <xdr:cNvPr id="696" name="直線コネクタ 695">
          <a:extLst>
            <a:ext uri="{FF2B5EF4-FFF2-40B4-BE49-F238E27FC236}">
              <a16:creationId xmlns:a16="http://schemas.microsoft.com/office/drawing/2014/main" id="{9F8161A3-9ECC-490E-8F1B-C899EEFD44F1}"/>
            </a:ext>
          </a:extLst>
        </xdr:cNvPr>
        <xdr:cNvCxnSpPr/>
      </xdr:nvCxnSpPr>
      <xdr:spPr>
        <a:xfrm>
          <a:off x="12814300" y="1780086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697" name="n_1aveValue【公民館】&#10;有形固定資産減価償却率">
          <a:extLst>
            <a:ext uri="{FF2B5EF4-FFF2-40B4-BE49-F238E27FC236}">
              <a16:creationId xmlns:a16="http://schemas.microsoft.com/office/drawing/2014/main" id="{04C447CC-B6CD-458C-8120-803D35C27130}"/>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698" name="n_2aveValue【公民館】&#10;有形固定資産減価償却率">
          <a:extLst>
            <a:ext uri="{FF2B5EF4-FFF2-40B4-BE49-F238E27FC236}">
              <a16:creationId xmlns:a16="http://schemas.microsoft.com/office/drawing/2014/main" id="{F97CC115-A3BD-4452-84FA-ADF98B01D51F}"/>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699" name="n_3aveValue【公民館】&#10;有形固定資産減価償却率">
          <a:extLst>
            <a:ext uri="{FF2B5EF4-FFF2-40B4-BE49-F238E27FC236}">
              <a16:creationId xmlns:a16="http://schemas.microsoft.com/office/drawing/2014/main" id="{14F2DD76-BF66-4BF1-A4B1-ADA845E6FEAF}"/>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700" name="n_4aveValue【公民館】&#10;有形固定資産減価償却率">
          <a:extLst>
            <a:ext uri="{FF2B5EF4-FFF2-40B4-BE49-F238E27FC236}">
              <a16:creationId xmlns:a16="http://schemas.microsoft.com/office/drawing/2014/main" id="{AD9A801F-ACB9-437E-8692-CB0D4E6037C5}"/>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148426</xdr:rowOff>
    </xdr:from>
    <xdr:ext cx="405111" cy="259045"/>
    <xdr:sp macro="" textlink="">
      <xdr:nvSpPr>
        <xdr:cNvPr id="701" name="n_1mainValue【公民館】&#10;有形固定資産減価償却率">
          <a:extLst>
            <a:ext uri="{FF2B5EF4-FFF2-40B4-BE49-F238E27FC236}">
              <a16:creationId xmlns:a16="http://schemas.microsoft.com/office/drawing/2014/main" id="{14EDA31E-9F4D-49CC-A182-E7DBCF046FCA}"/>
            </a:ext>
          </a:extLst>
        </xdr:cNvPr>
        <xdr:cNvSpPr txBox="1"/>
      </xdr:nvSpPr>
      <xdr:spPr>
        <a:xfrm>
          <a:off x="152660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112503</xdr:rowOff>
    </xdr:from>
    <xdr:ext cx="405111" cy="259045"/>
    <xdr:sp macro="" textlink="">
      <xdr:nvSpPr>
        <xdr:cNvPr id="702" name="n_2mainValue【公民館】&#10;有形固定資産減価償却率">
          <a:extLst>
            <a:ext uri="{FF2B5EF4-FFF2-40B4-BE49-F238E27FC236}">
              <a16:creationId xmlns:a16="http://schemas.microsoft.com/office/drawing/2014/main" id="{C963D8CF-9183-48AA-A969-65F6B090C775}"/>
            </a:ext>
          </a:extLst>
        </xdr:cNvPr>
        <xdr:cNvSpPr txBox="1"/>
      </xdr:nvSpPr>
      <xdr:spPr>
        <a:xfrm>
          <a:off x="143897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74947</xdr:rowOff>
    </xdr:from>
    <xdr:ext cx="405111" cy="259045"/>
    <xdr:sp macro="" textlink="">
      <xdr:nvSpPr>
        <xdr:cNvPr id="703" name="n_3mainValue【公民館】&#10;有形固定資産減価償却率">
          <a:extLst>
            <a:ext uri="{FF2B5EF4-FFF2-40B4-BE49-F238E27FC236}">
              <a16:creationId xmlns:a16="http://schemas.microsoft.com/office/drawing/2014/main" id="{F8522389-CFCD-4D2A-A56B-0DCE48BE9D45}"/>
            </a:ext>
          </a:extLst>
        </xdr:cNvPr>
        <xdr:cNvSpPr txBox="1"/>
      </xdr:nvSpPr>
      <xdr:spPr>
        <a:xfrm>
          <a:off x="13500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37391</xdr:rowOff>
    </xdr:from>
    <xdr:ext cx="405111" cy="259045"/>
    <xdr:sp macro="" textlink="">
      <xdr:nvSpPr>
        <xdr:cNvPr id="704" name="n_4mainValue【公民館】&#10;有形固定資産減価償却率">
          <a:extLst>
            <a:ext uri="{FF2B5EF4-FFF2-40B4-BE49-F238E27FC236}">
              <a16:creationId xmlns:a16="http://schemas.microsoft.com/office/drawing/2014/main" id="{06CF86EF-0E72-45ED-B0CC-8ED644A4543F}"/>
            </a:ext>
          </a:extLst>
        </xdr:cNvPr>
        <xdr:cNvSpPr txBox="1"/>
      </xdr:nvSpPr>
      <xdr:spPr>
        <a:xfrm>
          <a:off x="126117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3A3D04E5-38B3-49F8-A791-A01AF945503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A45654E2-42D4-484C-946B-0028B5264C3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D7B8C934-55CD-49FA-A4F1-DFEB5B9A454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68469B67-53F3-47A5-A3CF-5A42D59D22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C8DF9FAA-28EF-4DFC-AF8B-75026BF1720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75B0D228-F2D1-4CE0-AF9A-5A282348215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4AFC4263-2319-489D-850F-87E4E35A68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6BA4CA61-4DB3-4D44-98B2-51A1BDF3BCD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F67C3375-AA67-4B06-BF89-5CFE5F4B64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C8BE2E96-A0B0-4F21-83B5-9AED15B0EF4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a:extLst>
            <a:ext uri="{FF2B5EF4-FFF2-40B4-BE49-F238E27FC236}">
              <a16:creationId xmlns:a16="http://schemas.microsoft.com/office/drawing/2014/main" id="{4E3516EF-978A-4B2E-BD27-5857A0DAB3E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6" name="テキスト ボックス 715">
          <a:extLst>
            <a:ext uri="{FF2B5EF4-FFF2-40B4-BE49-F238E27FC236}">
              <a16:creationId xmlns:a16="http://schemas.microsoft.com/office/drawing/2014/main" id="{261BE26C-7F9B-470D-B752-27262ACFA28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a:extLst>
            <a:ext uri="{FF2B5EF4-FFF2-40B4-BE49-F238E27FC236}">
              <a16:creationId xmlns:a16="http://schemas.microsoft.com/office/drawing/2014/main" id="{C37B6D37-C8E4-4086-8872-CEC70BB02B0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8" name="テキスト ボックス 717">
          <a:extLst>
            <a:ext uri="{FF2B5EF4-FFF2-40B4-BE49-F238E27FC236}">
              <a16:creationId xmlns:a16="http://schemas.microsoft.com/office/drawing/2014/main" id="{D3CC1F5B-DCB0-4F97-A86F-F782003FC63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a:extLst>
            <a:ext uri="{FF2B5EF4-FFF2-40B4-BE49-F238E27FC236}">
              <a16:creationId xmlns:a16="http://schemas.microsoft.com/office/drawing/2014/main" id="{1E0A37BB-8373-4A32-965A-D72A0A7EA82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0" name="テキスト ボックス 719">
          <a:extLst>
            <a:ext uri="{FF2B5EF4-FFF2-40B4-BE49-F238E27FC236}">
              <a16:creationId xmlns:a16="http://schemas.microsoft.com/office/drawing/2014/main" id="{88A0F1A0-898A-4C50-BE0B-28113E57A8E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a:extLst>
            <a:ext uri="{FF2B5EF4-FFF2-40B4-BE49-F238E27FC236}">
              <a16:creationId xmlns:a16="http://schemas.microsoft.com/office/drawing/2014/main" id="{6DC480B9-3DC0-4729-9833-0AC69F49950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2" name="テキスト ボックス 721">
          <a:extLst>
            <a:ext uri="{FF2B5EF4-FFF2-40B4-BE49-F238E27FC236}">
              <a16:creationId xmlns:a16="http://schemas.microsoft.com/office/drawing/2014/main" id="{13BB5C48-7CCF-4048-BC26-2FD74600AE5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a:extLst>
            <a:ext uri="{FF2B5EF4-FFF2-40B4-BE49-F238E27FC236}">
              <a16:creationId xmlns:a16="http://schemas.microsoft.com/office/drawing/2014/main" id="{34F92018-8066-4621-A3CE-089D436D931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4" name="テキスト ボックス 723">
          <a:extLst>
            <a:ext uri="{FF2B5EF4-FFF2-40B4-BE49-F238E27FC236}">
              <a16:creationId xmlns:a16="http://schemas.microsoft.com/office/drawing/2014/main" id="{D2535FBA-896B-4B82-B9DD-D1FEA2280A1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B9A1EF3D-4061-48A8-90E0-AB755251B4F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6" name="テキスト ボックス 725">
          <a:extLst>
            <a:ext uri="{FF2B5EF4-FFF2-40B4-BE49-F238E27FC236}">
              <a16:creationId xmlns:a16="http://schemas.microsoft.com/office/drawing/2014/main" id="{B65F79B8-B9AC-4F8C-ABC0-7D0E88AD4FF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a:extLst>
            <a:ext uri="{FF2B5EF4-FFF2-40B4-BE49-F238E27FC236}">
              <a16:creationId xmlns:a16="http://schemas.microsoft.com/office/drawing/2014/main" id="{E606B742-5A53-42F5-B485-B5450EC288E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28" name="直線コネクタ 727">
          <a:extLst>
            <a:ext uri="{FF2B5EF4-FFF2-40B4-BE49-F238E27FC236}">
              <a16:creationId xmlns:a16="http://schemas.microsoft.com/office/drawing/2014/main" id="{87847A62-2AAC-4AC4-B15E-399B6850504A}"/>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29" name="【公民館】&#10;一人当たり面積最小値テキスト">
          <a:extLst>
            <a:ext uri="{FF2B5EF4-FFF2-40B4-BE49-F238E27FC236}">
              <a16:creationId xmlns:a16="http://schemas.microsoft.com/office/drawing/2014/main" id="{8E9EF0EB-8820-4948-98C9-DA1DD681D24E}"/>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0" name="直線コネクタ 729">
          <a:extLst>
            <a:ext uri="{FF2B5EF4-FFF2-40B4-BE49-F238E27FC236}">
              <a16:creationId xmlns:a16="http://schemas.microsoft.com/office/drawing/2014/main" id="{EBA4E29C-E27B-4B60-B355-E02687E0AB16}"/>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1" name="【公民館】&#10;一人当たり面積最大値テキスト">
          <a:extLst>
            <a:ext uri="{FF2B5EF4-FFF2-40B4-BE49-F238E27FC236}">
              <a16:creationId xmlns:a16="http://schemas.microsoft.com/office/drawing/2014/main" id="{E8B3AEE7-1377-4D1B-8A60-DE63CB01CF50}"/>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2" name="直線コネクタ 731">
          <a:extLst>
            <a:ext uri="{FF2B5EF4-FFF2-40B4-BE49-F238E27FC236}">
              <a16:creationId xmlns:a16="http://schemas.microsoft.com/office/drawing/2014/main" id="{E924AA86-DF2D-4C87-BA1A-481995F7A073}"/>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56977</xdr:rowOff>
    </xdr:from>
    <xdr:ext cx="469744" cy="259045"/>
    <xdr:sp macro="" textlink="">
      <xdr:nvSpPr>
        <xdr:cNvPr id="733" name="【公民館】&#10;一人当たり面積平均値テキスト">
          <a:extLst>
            <a:ext uri="{FF2B5EF4-FFF2-40B4-BE49-F238E27FC236}">
              <a16:creationId xmlns:a16="http://schemas.microsoft.com/office/drawing/2014/main" id="{0CEBEEDD-5449-4582-8D4D-4198437A826B}"/>
            </a:ext>
          </a:extLst>
        </xdr:cNvPr>
        <xdr:cNvSpPr txBox="1"/>
      </xdr:nvSpPr>
      <xdr:spPr>
        <a:xfrm>
          <a:off x="22199600" y="1840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4" name="フローチャート: 判断 733">
          <a:extLst>
            <a:ext uri="{FF2B5EF4-FFF2-40B4-BE49-F238E27FC236}">
              <a16:creationId xmlns:a16="http://schemas.microsoft.com/office/drawing/2014/main" id="{B2832711-B137-4DE8-9E3C-0758203E9E87}"/>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5" name="フローチャート: 判断 734">
          <a:extLst>
            <a:ext uri="{FF2B5EF4-FFF2-40B4-BE49-F238E27FC236}">
              <a16:creationId xmlns:a16="http://schemas.microsoft.com/office/drawing/2014/main" id="{31DDF33C-3DBA-485F-9F16-9CBB841BA097}"/>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6" name="フローチャート: 判断 735">
          <a:extLst>
            <a:ext uri="{FF2B5EF4-FFF2-40B4-BE49-F238E27FC236}">
              <a16:creationId xmlns:a16="http://schemas.microsoft.com/office/drawing/2014/main" id="{088B9D14-59C5-47B7-920D-86B005BFBA6D}"/>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37" name="フローチャート: 判断 736">
          <a:extLst>
            <a:ext uri="{FF2B5EF4-FFF2-40B4-BE49-F238E27FC236}">
              <a16:creationId xmlns:a16="http://schemas.microsoft.com/office/drawing/2014/main" id="{D44305C4-F1CB-49E8-A180-FD6B1BA21A9B}"/>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38" name="フローチャート: 判断 737">
          <a:extLst>
            <a:ext uri="{FF2B5EF4-FFF2-40B4-BE49-F238E27FC236}">
              <a16:creationId xmlns:a16="http://schemas.microsoft.com/office/drawing/2014/main" id="{351A34E2-A9D6-47BB-ABAE-FD2C2C44F620}"/>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BB223E5-BB52-4C9B-81C5-7E7ED535AA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095BAB5-D869-4F97-9FA5-539D30DA9D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AB901572-9FDE-4C6B-B67C-A6FACE096D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1F070022-430F-4824-B66D-582D1B8735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AF2802B1-A933-44E8-ADDC-495D62A55D2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7113</xdr:rowOff>
    </xdr:from>
    <xdr:to>
      <xdr:col>116</xdr:col>
      <xdr:colOff>114300</xdr:colOff>
      <xdr:row>105</xdr:row>
      <xdr:rowOff>108713</xdr:rowOff>
    </xdr:to>
    <xdr:sp macro="" textlink="">
      <xdr:nvSpPr>
        <xdr:cNvPr id="744" name="楕円 743">
          <a:extLst>
            <a:ext uri="{FF2B5EF4-FFF2-40B4-BE49-F238E27FC236}">
              <a16:creationId xmlns:a16="http://schemas.microsoft.com/office/drawing/2014/main" id="{2854A6E3-8E74-4CD4-A34F-2CE12D4BE3FF}"/>
            </a:ext>
          </a:extLst>
        </xdr:cNvPr>
        <xdr:cNvSpPr/>
      </xdr:nvSpPr>
      <xdr:spPr>
        <a:xfrm>
          <a:off x="22110700" y="1800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29990</xdr:rowOff>
    </xdr:from>
    <xdr:ext cx="469744" cy="259045"/>
    <xdr:sp macro="" textlink="">
      <xdr:nvSpPr>
        <xdr:cNvPr id="745" name="【公民館】&#10;一人当たり面積該当値テキスト">
          <a:extLst>
            <a:ext uri="{FF2B5EF4-FFF2-40B4-BE49-F238E27FC236}">
              <a16:creationId xmlns:a16="http://schemas.microsoft.com/office/drawing/2014/main" id="{AE2BAEEE-3AEF-427D-8297-426872BAACAB}"/>
            </a:ext>
          </a:extLst>
        </xdr:cNvPr>
        <xdr:cNvSpPr txBox="1"/>
      </xdr:nvSpPr>
      <xdr:spPr>
        <a:xfrm>
          <a:off x="22199600" y="1786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22733</xdr:rowOff>
    </xdr:from>
    <xdr:to>
      <xdr:col>112</xdr:col>
      <xdr:colOff>38100</xdr:colOff>
      <xdr:row>105</xdr:row>
      <xdr:rowOff>124333</xdr:rowOff>
    </xdr:to>
    <xdr:sp macro="" textlink="">
      <xdr:nvSpPr>
        <xdr:cNvPr id="746" name="楕円 745">
          <a:extLst>
            <a:ext uri="{FF2B5EF4-FFF2-40B4-BE49-F238E27FC236}">
              <a16:creationId xmlns:a16="http://schemas.microsoft.com/office/drawing/2014/main" id="{CDA6C2AD-6CAD-4A4F-9245-FB4A15D4DED7}"/>
            </a:ext>
          </a:extLst>
        </xdr:cNvPr>
        <xdr:cNvSpPr/>
      </xdr:nvSpPr>
      <xdr:spPr>
        <a:xfrm>
          <a:off x="21272500" y="1802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57913</xdr:rowOff>
    </xdr:from>
    <xdr:to>
      <xdr:col>116</xdr:col>
      <xdr:colOff>63500</xdr:colOff>
      <xdr:row>105</xdr:row>
      <xdr:rowOff>73533</xdr:rowOff>
    </xdr:to>
    <xdr:cxnSp macro="">
      <xdr:nvCxnSpPr>
        <xdr:cNvPr id="747" name="直線コネクタ 746">
          <a:extLst>
            <a:ext uri="{FF2B5EF4-FFF2-40B4-BE49-F238E27FC236}">
              <a16:creationId xmlns:a16="http://schemas.microsoft.com/office/drawing/2014/main" id="{4DC614FB-34DA-4D2F-BEB0-3A50851B4457}"/>
            </a:ext>
          </a:extLst>
        </xdr:cNvPr>
        <xdr:cNvCxnSpPr/>
      </xdr:nvCxnSpPr>
      <xdr:spPr>
        <a:xfrm flipV="1">
          <a:off x="21323300" y="18060163"/>
          <a:ext cx="838200" cy="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21780</xdr:rowOff>
    </xdr:from>
    <xdr:to>
      <xdr:col>107</xdr:col>
      <xdr:colOff>101600</xdr:colOff>
      <xdr:row>105</xdr:row>
      <xdr:rowOff>123380</xdr:rowOff>
    </xdr:to>
    <xdr:sp macro="" textlink="">
      <xdr:nvSpPr>
        <xdr:cNvPr id="748" name="楕円 747">
          <a:extLst>
            <a:ext uri="{FF2B5EF4-FFF2-40B4-BE49-F238E27FC236}">
              <a16:creationId xmlns:a16="http://schemas.microsoft.com/office/drawing/2014/main" id="{5963DAF3-F86F-438D-9461-68DEC41F9ED2}"/>
            </a:ext>
          </a:extLst>
        </xdr:cNvPr>
        <xdr:cNvSpPr/>
      </xdr:nvSpPr>
      <xdr:spPr>
        <a:xfrm>
          <a:off x="20383500" y="1802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72580</xdr:rowOff>
    </xdr:from>
    <xdr:to>
      <xdr:col>111</xdr:col>
      <xdr:colOff>177800</xdr:colOff>
      <xdr:row>105</xdr:row>
      <xdr:rowOff>73533</xdr:rowOff>
    </xdr:to>
    <xdr:cxnSp macro="">
      <xdr:nvCxnSpPr>
        <xdr:cNvPr id="749" name="直線コネクタ 748">
          <a:extLst>
            <a:ext uri="{FF2B5EF4-FFF2-40B4-BE49-F238E27FC236}">
              <a16:creationId xmlns:a16="http://schemas.microsoft.com/office/drawing/2014/main" id="{F3DC9A11-8DBD-40D7-8982-6AA3F7430CFD}"/>
            </a:ext>
          </a:extLst>
        </xdr:cNvPr>
        <xdr:cNvCxnSpPr/>
      </xdr:nvCxnSpPr>
      <xdr:spPr>
        <a:xfrm>
          <a:off x="20434300" y="18074830"/>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27687</xdr:rowOff>
    </xdr:from>
    <xdr:to>
      <xdr:col>102</xdr:col>
      <xdr:colOff>165100</xdr:colOff>
      <xdr:row>105</xdr:row>
      <xdr:rowOff>129287</xdr:rowOff>
    </xdr:to>
    <xdr:sp macro="" textlink="">
      <xdr:nvSpPr>
        <xdr:cNvPr id="750" name="楕円 749">
          <a:extLst>
            <a:ext uri="{FF2B5EF4-FFF2-40B4-BE49-F238E27FC236}">
              <a16:creationId xmlns:a16="http://schemas.microsoft.com/office/drawing/2014/main" id="{C5E0A1AD-0708-4008-AEFF-83BDD7A2E084}"/>
            </a:ext>
          </a:extLst>
        </xdr:cNvPr>
        <xdr:cNvSpPr/>
      </xdr:nvSpPr>
      <xdr:spPr>
        <a:xfrm>
          <a:off x="19494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72580</xdr:rowOff>
    </xdr:from>
    <xdr:to>
      <xdr:col>107</xdr:col>
      <xdr:colOff>50800</xdr:colOff>
      <xdr:row>105</xdr:row>
      <xdr:rowOff>78487</xdr:rowOff>
    </xdr:to>
    <xdr:cxnSp macro="">
      <xdr:nvCxnSpPr>
        <xdr:cNvPr id="751" name="直線コネクタ 750">
          <a:extLst>
            <a:ext uri="{FF2B5EF4-FFF2-40B4-BE49-F238E27FC236}">
              <a16:creationId xmlns:a16="http://schemas.microsoft.com/office/drawing/2014/main" id="{E44120D9-477D-4D34-B957-B377452AED09}"/>
            </a:ext>
          </a:extLst>
        </xdr:cNvPr>
        <xdr:cNvCxnSpPr/>
      </xdr:nvCxnSpPr>
      <xdr:spPr>
        <a:xfrm flipV="1">
          <a:off x="19545300" y="18074830"/>
          <a:ext cx="8890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51879</xdr:rowOff>
    </xdr:from>
    <xdr:to>
      <xdr:col>98</xdr:col>
      <xdr:colOff>38100</xdr:colOff>
      <xdr:row>105</xdr:row>
      <xdr:rowOff>153479</xdr:rowOff>
    </xdr:to>
    <xdr:sp macro="" textlink="">
      <xdr:nvSpPr>
        <xdr:cNvPr id="752" name="楕円 751">
          <a:extLst>
            <a:ext uri="{FF2B5EF4-FFF2-40B4-BE49-F238E27FC236}">
              <a16:creationId xmlns:a16="http://schemas.microsoft.com/office/drawing/2014/main" id="{7835D06F-88B1-4B1C-9E21-6B5CB5A2F0DB}"/>
            </a:ext>
          </a:extLst>
        </xdr:cNvPr>
        <xdr:cNvSpPr/>
      </xdr:nvSpPr>
      <xdr:spPr>
        <a:xfrm>
          <a:off x="18605500" y="1805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78487</xdr:rowOff>
    </xdr:from>
    <xdr:to>
      <xdr:col>102</xdr:col>
      <xdr:colOff>114300</xdr:colOff>
      <xdr:row>105</xdr:row>
      <xdr:rowOff>102679</xdr:rowOff>
    </xdr:to>
    <xdr:cxnSp macro="">
      <xdr:nvCxnSpPr>
        <xdr:cNvPr id="753" name="直線コネクタ 752">
          <a:extLst>
            <a:ext uri="{FF2B5EF4-FFF2-40B4-BE49-F238E27FC236}">
              <a16:creationId xmlns:a16="http://schemas.microsoft.com/office/drawing/2014/main" id="{45FE6298-154E-40E3-B86D-38E869180595}"/>
            </a:ext>
          </a:extLst>
        </xdr:cNvPr>
        <xdr:cNvCxnSpPr/>
      </xdr:nvCxnSpPr>
      <xdr:spPr>
        <a:xfrm flipV="1">
          <a:off x="18656300" y="18080737"/>
          <a:ext cx="889000" cy="2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4970</xdr:rowOff>
    </xdr:from>
    <xdr:ext cx="469744" cy="259045"/>
    <xdr:sp macro="" textlink="">
      <xdr:nvSpPr>
        <xdr:cNvPr id="754" name="n_1aveValue【公民館】&#10;一人当たり面積">
          <a:extLst>
            <a:ext uri="{FF2B5EF4-FFF2-40B4-BE49-F238E27FC236}">
              <a16:creationId xmlns:a16="http://schemas.microsoft.com/office/drawing/2014/main" id="{9CA4365E-497E-4FA5-881C-B06EECF401C1}"/>
            </a:ext>
          </a:extLst>
        </xdr:cNvPr>
        <xdr:cNvSpPr txBox="1"/>
      </xdr:nvSpPr>
      <xdr:spPr>
        <a:xfrm>
          <a:off x="21075727" y="1852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755" name="n_2aveValue【公民館】&#10;一人当たり面積">
          <a:extLst>
            <a:ext uri="{FF2B5EF4-FFF2-40B4-BE49-F238E27FC236}">
              <a16:creationId xmlns:a16="http://schemas.microsoft.com/office/drawing/2014/main" id="{409A8520-D9CF-49DB-BA3A-5C44DED8C703}"/>
            </a:ext>
          </a:extLst>
        </xdr:cNvPr>
        <xdr:cNvSpPr txBox="1"/>
      </xdr:nvSpPr>
      <xdr:spPr>
        <a:xfrm>
          <a:off x="20199427" y="185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6" name="n_3aveValue【公民館】&#10;一人当たり面積">
          <a:extLst>
            <a:ext uri="{FF2B5EF4-FFF2-40B4-BE49-F238E27FC236}">
              <a16:creationId xmlns:a16="http://schemas.microsoft.com/office/drawing/2014/main" id="{7053223A-D18C-4729-905B-8ED350B29015}"/>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37165</xdr:rowOff>
    </xdr:from>
    <xdr:ext cx="469744" cy="259045"/>
    <xdr:sp macro="" textlink="">
      <xdr:nvSpPr>
        <xdr:cNvPr id="757" name="n_4aveValue【公民館】&#10;一人当たり面積">
          <a:extLst>
            <a:ext uri="{FF2B5EF4-FFF2-40B4-BE49-F238E27FC236}">
              <a16:creationId xmlns:a16="http://schemas.microsoft.com/office/drawing/2014/main" id="{9B8FD828-4E73-4297-8737-890326FC83A6}"/>
            </a:ext>
          </a:extLst>
        </xdr:cNvPr>
        <xdr:cNvSpPr txBox="1"/>
      </xdr:nvSpPr>
      <xdr:spPr>
        <a:xfrm>
          <a:off x="184214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140860</xdr:rowOff>
    </xdr:from>
    <xdr:ext cx="469744" cy="259045"/>
    <xdr:sp macro="" textlink="">
      <xdr:nvSpPr>
        <xdr:cNvPr id="758" name="n_1mainValue【公民館】&#10;一人当たり面積">
          <a:extLst>
            <a:ext uri="{FF2B5EF4-FFF2-40B4-BE49-F238E27FC236}">
              <a16:creationId xmlns:a16="http://schemas.microsoft.com/office/drawing/2014/main" id="{1C3F5A4A-49AC-4CB2-89A9-BC696D3C1BE1}"/>
            </a:ext>
          </a:extLst>
        </xdr:cNvPr>
        <xdr:cNvSpPr txBox="1"/>
      </xdr:nvSpPr>
      <xdr:spPr>
        <a:xfrm>
          <a:off x="21075727" y="178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139907</xdr:rowOff>
    </xdr:from>
    <xdr:ext cx="469744" cy="259045"/>
    <xdr:sp macro="" textlink="">
      <xdr:nvSpPr>
        <xdr:cNvPr id="759" name="n_2mainValue【公民館】&#10;一人当たり面積">
          <a:extLst>
            <a:ext uri="{FF2B5EF4-FFF2-40B4-BE49-F238E27FC236}">
              <a16:creationId xmlns:a16="http://schemas.microsoft.com/office/drawing/2014/main" id="{0717F20C-A23B-48E5-9D8E-A91AD1E2E8DA}"/>
            </a:ext>
          </a:extLst>
        </xdr:cNvPr>
        <xdr:cNvSpPr txBox="1"/>
      </xdr:nvSpPr>
      <xdr:spPr>
        <a:xfrm>
          <a:off x="20199427" y="1779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145814</xdr:rowOff>
    </xdr:from>
    <xdr:ext cx="469744" cy="259045"/>
    <xdr:sp macro="" textlink="">
      <xdr:nvSpPr>
        <xdr:cNvPr id="760" name="n_3mainValue【公民館】&#10;一人当たり面積">
          <a:extLst>
            <a:ext uri="{FF2B5EF4-FFF2-40B4-BE49-F238E27FC236}">
              <a16:creationId xmlns:a16="http://schemas.microsoft.com/office/drawing/2014/main" id="{A08F0EF6-9377-4254-A29C-8E94E6DACDB4}"/>
            </a:ext>
          </a:extLst>
        </xdr:cNvPr>
        <xdr:cNvSpPr txBox="1"/>
      </xdr:nvSpPr>
      <xdr:spPr>
        <a:xfrm>
          <a:off x="193104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170006</xdr:rowOff>
    </xdr:from>
    <xdr:ext cx="469744" cy="259045"/>
    <xdr:sp macro="" textlink="">
      <xdr:nvSpPr>
        <xdr:cNvPr id="761" name="n_4mainValue【公民館】&#10;一人当たり面積">
          <a:extLst>
            <a:ext uri="{FF2B5EF4-FFF2-40B4-BE49-F238E27FC236}">
              <a16:creationId xmlns:a16="http://schemas.microsoft.com/office/drawing/2014/main" id="{56737415-27EF-4B07-A3DE-DE2A8E4DC50E}"/>
            </a:ext>
          </a:extLst>
        </xdr:cNvPr>
        <xdr:cNvSpPr txBox="1"/>
      </xdr:nvSpPr>
      <xdr:spPr>
        <a:xfrm>
          <a:off x="18421427" y="1782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887FE5CB-8C0C-493D-81F1-89AEC23CCC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D2406FAA-F50B-4E59-9750-DB99001382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907B32DC-1D7C-4CC8-8F68-444991B56E6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類似団体と比較して、有形固定資産減価償却率が大きい項目は道路、橋りょう・トンネル、学校施設となっており、本村の比率は道路</a:t>
          </a:r>
          <a:r>
            <a:rPr kumimoji="1" lang="en-US" altLang="ja-JP" sz="1300">
              <a:latin typeface="ＭＳ Ｐゴシック" panose="020B0600070205080204" pitchFamily="50" charset="-128"/>
              <a:ea typeface="ＭＳ Ｐゴシック" panose="020B0600070205080204" pitchFamily="50" charset="-128"/>
            </a:rPr>
            <a:t>86.8</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79.7</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85.0</a:t>
          </a:r>
          <a:r>
            <a:rPr kumimoji="1" lang="ja-JP" altLang="en-US" sz="1300">
              <a:latin typeface="ＭＳ Ｐゴシック" panose="020B0600070205080204" pitchFamily="50" charset="-128"/>
              <a:ea typeface="ＭＳ Ｐゴシック" panose="020B0600070205080204" pitchFamily="50" charset="-128"/>
            </a:rPr>
            <a:t>％で、類似団体平均の</a:t>
          </a:r>
          <a:r>
            <a:rPr kumimoji="1" lang="en-US" altLang="ja-JP" sz="1300">
              <a:latin typeface="ＭＳ Ｐゴシック" panose="020B0600070205080204" pitchFamily="50" charset="-128"/>
              <a:ea typeface="ＭＳ Ｐゴシック" panose="020B0600070205080204" pitchFamily="50" charset="-128"/>
            </a:rPr>
            <a:t>70.0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71.6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68.6</a:t>
          </a:r>
          <a:r>
            <a:rPr kumimoji="1" lang="ja-JP" altLang="en-US" sz="1300">
              <a:latin typeface="ＭＳ Ｐゴシック" panose="020B0600070205080204" pitchFamily="50" charset="-128"/>
              <a:ea typeface="ＭＳ Ｐゴシック" panose="020B0600070205080204" pitchFamily="50" charset="-128"/>
            </a:rPr>
            <a:t>％からそれぞれ</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8.1</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ポイント大きい比率となっている。</a:t>
          </a:r>
        </a:p>
        <a:p>
          <a:r>
            <a:rPr kumimoji="1" lang="ja-JP" altLang="en-US" sz="1300">
              <a:latin typeface="ＭＳ Ｐゴシック" panose="020B0600070205080204" pitchFamily="50" charset="-128"/>
              <a:ea typeface="ＭＳ Ｐゴシック" panose="020B0600070205080204" pitchFamily="50" charset="-128"/>
            </a:rPr>
            <a:t>　本村の橋りょうは竣工から本格的な補修・改修を行っていないため、当該比率が突出して高いものとなっている。令和２年度からは、橋梁長寿命化修繕計画に基づき国庫補助事業（道路メンテナンス事業）を活用した橋りょう補修を開始したほか、長寿命化改修を行い橋りょうの維持管理に努めていくこととしており、補修計画に基づく４箇所の橋りょうの修繕が終了する令和７年度以降は一定程度の改善が見込まれる。また、道路についても類似団体に比べ差が大きくなっており、現在、国庫補助事業や公共施設等適正管理推進事業債を活用した道路改良事業を積極的に行っているが、令和６年度においては比較的、大規模に実施したことから、本村の比率自体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ポイント減少している。今後も引き続き補助事業や公共施設等適正管理推進事業債を活用した事業を推進し、適正な維持管理に努めて比率の減少に努めたい。</a:t>
          </a:r>
        </a:p>
        <a:p>
          <a:r>
            <a:rPr kumimoji="1" lang="ja-JP" altLang="en-US" sz="1300">
              <a:latin typeface="ＭＳ Ｐゴシック" panose="020B0600070205080204" pitchFamily="50" charset="-128"/>
              <a:ea typeface="ＭＳ Ｐゴシック" panose="020B0600070205080204" pitchFamily="50" charset="-128"/>
            </a:rPr>
            <a:t>　学校施設については、本村における小中学校がそれぞれ１校のみであり、さらなる統廃合は見込めないことから、現在ある施設を計画的に補修し、長寿命化を図りながら適正な管理に努めていく。近年は、公営住宅（木造）の過半数の棟が築年から２０年を迎えており、老朽化の進行により有形固定資産減価償却率が急激に増加していることから、大規模改修等も視野に入れた補修を計画しながら施設の適正な管理に努め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98E5CE-5EB9-4D6D-8F66-16FDEA4E6B1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D91488-A5ED-4E02-8B42-55BB0A10534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BEDF90-E851-4388-B202-A3C1B1F9FC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242D13-33FA-47BD-B1F4-498421BB4B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5709C5-9238-481C-99E8-4A5AA969FC7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F2A051-B542-496E-9D61-D5FF72EF0F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B16E08-2E24-4011-A717-F5DF45509AE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6743D6-C867-41BF-AB89-FA351F1AF72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F57D714-D4D5-4ECD-BD4C-0B0615C3E3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48EB9F4-8BDB-41D5-961C-1A1BB46820C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A6528F-A67C-4ED8-BB87-D4D032BB738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C485FA-74E4-40E8-A657-5FE374FEC80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365544-44B9-4568-A77E-C9F8C9794AE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B49FDB-2203-4E8C-AEEF-B4658CBAD4E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331544-48BA-4D87-AD16-C23AA44A564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DC97569-7180-4052-B101-517DD5CE75E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8BED6D-7A12-43DA-A26A-23E5379ABE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A83D528-256E-40CF-923B-4EED91519A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F532C47-BBB0-46A5-BC71-9298789A053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7A10EB-8DCA-48F5-A700-6461C3A8FB4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527A36-A6CB-4D73-8762-8747FBA5768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27F3A2-CF03-4D06-81C3-8B974E431FE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325AA47-E64D-4793-8219-CB48E86D23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D0FAE4-854F-4F38-845B-784D71FA18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5C5CDF-B8EB-4D7D-9340-976C08C67F3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A80C1EB-3F5C-4D84-B940-2B4C4025FF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CF6502-581B-4953-9562-602F72B9B4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23693A-7C2A-44D3-8F04-DE95A3BB1CC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61F4071-22D0-471E-82B6-0871AA5F8AF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ECDD9C-84A7-4D35-A68A-019E7D6319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EF9077-5FA9-49FB-A464-C2699586F24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6F2133-1C7C-4715-8160-E74BB27736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12F5DE-4B67-41CB-BC0B-844AC31918A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42508F-8F7B-4B62-B95B-AB3E4B589F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7300A1-BD29-4EA0-9928-DAAD246EF58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2E2358-D756-49A5-B5A8-DAE003487B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7A404A-B693-40E1-A0BE-DDBC79F5555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9598D11-A2FC-401D-AA88-81FF10744BC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3FC8B9-4E3C-4153-A4F4-052468844CB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C491FE5-EB16-44D0-BC8A-EAF5A7A0DF8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E37D620-1447-4EB8-AD69-F61E9D6F45F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E5C4A2E-BB08-45BD-ADCF-BCA940E8103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0F486D3-0016-4B8E-ABDC-D189899A8C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BBE4CCA-D86F-4993-8469-6E190C2A0BE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B0E440E-54AD-4182-AA5C-194DAD1F7F8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D270A22-985B-4523-AA9D-766FD07975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FFED4A2-0F9E-4FB6-8945-792042D2945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49045F4-2381-4746-A1DF-BEFC61AB6DB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F3F4DD1-BDE4-49ED-BD69-39B77B7950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4D0F1FA-B1D8-481F-8A52-3E585C9BB6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E588BCD-BB68-4623-8EE9-1F01B74FBB9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D0A7503-A085-475D-88BA-1650CE73362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935560A-B673-4EA6-958A-22BDAC3C8D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5EEF328-245A-41F0-ACA1-4450136658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7E68B2D-CB3A-48CE-A1F5-886D07ECB86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FEB3FCE-EA26-4752-8F65-F6B5CF04B99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98ECFDA-427E-4835-9F7C-E326187AE79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C41B707-E33A-46F2-8DD7-528F620348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1222A94-13DD-4E58-85A4-BC8FFB68874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0BE4728-BFB9-4098-B7F7-25ABCCC2B9E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19D5CCF-8C7B-4ECB-9B48-0FB58DA7BA8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A3E75A3-36F1-4332-89D5-478CFCCE94A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2D24AF2-E3FA-4D8A-86E6-4A350BD5D81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EA02FE7-3893-4057-952E-35D2BF1D9F0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A79D678-6EA4-4F1D-9667-07AACEE7B97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CB2B045-A276-498F-B1C5-DAF5C0C03A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22BD40E-CC7C-4720-ABA7-055F75441EE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3FF43BAB-A363-4DCD-A1F5-F77379896DD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EB6E644-34FE-41FE-95D4-A4A953273D8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18F57C6-CC77-4E87-8B76-3C41142C305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FCA2E64-0F75-449F-BD40-24DE40003F8F}"/>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706DAD47-2FDD-4760-90BC-9F4E6A644A53}"/>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6431CB1E-BE8D-4B66-BCBA-B60C4D4F05C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D3D62D32-6E08-4B78-997D-7CB39477B8E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36F19965-1B3C-4187-BB53-94BEF7FEBF71}"/>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B32238B3-B720-4349-B7BF-2AD5F2EDBE32}"/>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35DDEED4-4CFE-4B9F-B4EA-8246232917AD}"/>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DB122F2B-0BAC-4887-B9AE-7E96758D4F49}"/>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699741F7-F264-41F1-B50E-B6198100A917}"/>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8A63D192-DFFA-493D-8DFB-7528CCF0CA0F}"/>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579FEE0E-B5A9-41D0-B040-E31D791279A4}"/>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712BE4CA-E6F5-4F32-BDD6-A8DBC633C0F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1C19B7A-A4D7-47BF-A4D6-6C3C39FCB07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8103DE0-3F88-4305-9D0B-36A438FCE7E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CD126F4-1FC9-4486-B255-E0DFD5694C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571C4C9-92BC-4320-8013-37B0EAF0C4D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120650</xdr:rowOff>
    </xdr:from>
    <xdr:to>
      <xdr:col>24</xdr:col>
      <xdr:colOff>114300</xdr:colOff>
      <xdr:row>60</xdr:row>
      <xdr:rowOff>50800</xdr:rowOff>
    </xdr:to>
    <xdr:sp macro="" textlink="">
      <xdr:nvSpPr>
        <xdr:cNvPr id="88" name="楕円 87">
          <a:extLst>
            <a:ext uri="{FF2B5EF4-FFF2-40B4-BE49-F238E27FC236}">
              <a16:creationId xmlns:a16="http://schemas.microsoft.com/office/drawing/2014/main" id="{1CD07827-E5CC-43CD-9213-CADF332C0272}"/>
            </a:ext>
          </a:extLst>
        </xdr:cNvPr>
        <xdr:cNvSpPr/>
      </xdr:nvSpPr>
      <xdr:spPr>
        <a:xfrm>
          <a:off x="4584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143527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443525BC-F748-468C-851F-020D19508237}"/>
            </a:ext>
          </a:extLst>
        </xdr:cNvPr>
        <xdr:cNvSpPr txBox="1"/>
      </xdr:nvSpPr>
      <xdr:spPr>
        <a:xfrm>
          <a:off x="46736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88900</xdr:rowOff>
    </xdr:from>
    <xdr:to>
      <xdr:col>20</xdr:col>
      <xdr:colOff>38100</xdr:colOff>
      <xdr:row>60</xdr:row>
      <xdr:rowOff>19050</xdr:rowOff>
    </xdr:to>
    <xdr:sp macro="" textlink="">
      <xdr:nvSpPr>
        <xdr:cNvPr id="90" name="楕円 89">
          <a:extLst>
            <a:ext uri="{FF2B5EF4-FFF2-40B4-BE49-F238E27FC236}">
              <a16:creationId xmlns:a16="http://schemas.microsoft.com/office/drawing/2014/main" id="{11BA9D6C-1D62-4816-BA01-76F2018BFB12}"/>
            </a:ext>
          </a:extLst>
        </xdr:cNvPr>
        <xdr:cNvSpPr/>
      </xdr:nvSpPr>
      <xdr:spPr>
        <a:xfrm>
          <a:off x="3746500" y="1020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139700</xdr:rowOff>
    </xdr:from>
    <xdr:to>
      <xdr:col>24</xdr:col>
      <xdr:colOff>63500</xdr:colOff>
      <xdr:row>60</xdr:row>
      <xdr:rowOff>0</xdr:rowOff>
    </xdr:to>
    <xdr:cxnSp macro="">
      <xdr:nvCxnSpPr>
        <xdr:cNvPr id="91" name="直線コネクタ 90">
          <a:extLst>
            <a:ext uri="{FF2B5EF4-FFF2-40B4-BE49-F238E27FC236}">
              <a16:creationId xmlns:a16="http://schemas.microsoft.com/office/drawing/2014/main" id="{33BA5E34-6B84-4D3D-A00D-385AD072150D}"/>
            </a:ext>
          </a:extLst>
        </xdr:cNvPr>
        <xdr:cNvCxnSpPr/>
      </xdr:nvCxnSpPr>
      <xdr:spPr>
        <a:xfrm>
          <a:off x="3797300" y="1025525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60960</xdr:rowOff>
    </xdr:from>
    <xdr:to>
      <xdr:col>15</xdr:col>
      <xdr:colOff>101600</xdr:colOff>
      <xdr:row>59</xdr:row>
      <xdr:rowOff>162560</xdr:rowOff>
    </xdr:to>
    <xdr:sp macro="" textlink="">
      <xdr:nvSpPr>
        <xdr:cNvPr id="92" name="楕円 91">
          <a:extLst>
            <a:ext uri="{FF2B5EF4-FFF2-40B4-BE49-F238E27FC236}">
              <a16:creationId xmlns:a16="http://schemas.microsoft.com/office/drawing/2014/main" id="{84077539-496D-4FB9-B4D9-ED899C1BE0BA}"/>
            </a:ext>
          </a:extLst>
        </xdr:cNvPr>
        <xdr:cNvSpPr/>
      </xdr:nvSpPr>
      <xdr:spPr>
        <a:xfrm>
          <a:off x="2857500" y="101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111760</xdr:rowOff>
    </xdr:from>
    <xdr:to>
      <xdr:col>19</xdr:col>
      <xdr:colOff>177800</xdr:colOff>
      <xdr:row>59</xdr:row>
      <xdr:rowOff>139700</xdr:rowOff>
    </xdr:to>
    <xdr:cxnSp macro="">
      <xdr:nvCxnSpPr>
        <xdr:cNvPr id="93" name="直線コネクタ 92">
          <a:extLst>
            <a:ext uri="{FF2B5EF4-FFF2-40B4-BE49-F238E27FC236}">
              <a16:creationId xmlns:a16="http://schemas.microsoft.com/office/drawing/2014/main" id="{BC36D98E-3AAD-41EC-9B47-D1D9614797C2}"/>
            </a:ext>
          </a:extLst>
        </xdr:cNvPr>
        <xdr:cNvCxnSpPr/>
      </xdr:nvCxnSpPr>
      <xdr:spPr>
        <a:xfrm>
          <a:off x="2908300" y="102273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29210</xdr:rowOff>
    </xdr:from>
    <xdr:to>
      <xdr:col>10</xdr:col>
      <xdr:colOff>165100</xdr:colOff>
      <xdr:row>59</xdr:row>
      <xdr:rowOff>130810</xdr:rowOff>
    </xdr:to>
    <xdr:sp macro="" textlink="">
      <xdr:nvSpPr>
        <xdr:cNvPr id="94" name="楕円 93">
          <a:extLst>
            <a:ext uri="{FF2B5EF4-FFF2-40B4-BE49-F238E27FC236}">
              <a16:creationId xmlns:a16="http://schemas.microsoft.com/office/drawing/2014/main" id="{2197E256-6F50-4BB9-AA01-BB7F1809FE32}"/>
            </a:ext>
          </a:extLst>
        </xdr:cNvPr>
        <xdr:cNvSpPr/>
      </xdr:nvSpPr>
      <xdr:spPr>
        <a:xfrm>
          <a:off x="1968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80010</xdr:rowOff>
    </xdr:from>
    <xdr:to>
      <xdr:col>15</xdr:col>
      <xdr:colOff>50800</xdr:colOff>
      <xdr:row>59</xdr:row>
      <xdr:rowOff>111760</xdr:rowOff>
    </xdr:to>
    <xdr:cxnSp macro="">
      <xdr:nvCxnSpPr>
        <xdr:cNvPr id="95" name="直線コネクタ 94">
          <a:extLst>
            <a:ext uri="{FF2B5EF4-FFF2-40B4-BE49-F238E27FC236}">
              <a16:creationId xmlns:a16="http://schemas.microsoft.com/office/drawing/2014/main" id="{C3221BE9-C91B-472E-A19D-91943CDE6CBF}"/>
            </a:ext>
          </a:extLst>
        </xdr:cNvPr>
        <xdr:cNvCxnSpPr/>
      </xdr:nvCxnSpPr>
      <xdr:spPr>
        <a:xfrm>
          <a:off x="2019300" y="1019556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170180</xdr:rowOff>
    </xdr:from>
    <xdr:to>
      <xdr:col>6</xdr:col>
      <xdr:colOff>38100</xdr:colOff>
      <xdr:row>59</xdr:row>
      <xdr:rowOff>100330</xdr:rowOff>
    </xdr:to>
    <xdr:sp macro="" textlink="">
      <xdr:nvSpPr>
        <xdr:cNvPr id="96" name="楕円 95">
          <a:extLst>
            <a:ext uri="{FF2B5EF4-FFF2-40B4-BE49-F238E27FC236}">
              <a16:creationId xmlns:a16="http://schemas.microsoft.com/office/drawing/2014/main" id="{175A890A-8C2E-4047-B90E-1D7F69BDA192}"/>
            </a:ext>
          </a:extLst>
        </xdr:cNvPr>
        <xdr:cNvSpPr/>
      </xdr:nvSpPr>
      <xdr:spPr>
        <a:xfrm>
          <a:off x="1079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49530</xdr:rowOff>
    </xdr:from>
    <xdr:to>
      <xdr:col>10</xdr:col>
      <xdr:colOff>114300</xdr:colOff>
      <xdr:row>59</xdr:row>
      <xdr:rowOff>80010</xdr:rowOff>
    </xdr:to>
    <xdr:cxnSp macro="">
      <xdr:nvCxnSpPr>
        <xdr:cNvPr id="97" name="直線コネクタ 96">
          <a:extLst>
            <a:ext uri="{FF2B5EF4-FFF2-40B4-BE49-F238E27FC236}">
              <a16:creationId xmlns:a16="http://schemas.microsoft.com/office/drawing/2014/main" id="{786BBA9D-AF3C-4C85-81C6-4956C0B9922C}"/>
            </a:ext>
          </a:extLst>
        </xdr:cNvPr>
        <xdr:cNvCxnSpPr/>
      </xdr:nvCxnSpPr>
      <xdr:spPr>
        <a:xfrm>
          <a:off x="1130300" y="10165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98" name="n_1aveValue【体育館・プール】&#10;有形固定資産減価償却率">
          <a:extLst>
            <a:ext uri="{FF2B5EF4-FFF2-40B4-BE49-F238E27FC236}">
              <a16:creationId xmlns:a16="http://schemas.microsoft.com/office/drawing/2014/main" id="{06D5D795-5CED-408D-9611-A790CA2B2C68}"/>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99" name="n_2aveValue【体育館・プール】&#10;有形固定資産減価償却率">
          <a:extLst>
            <a:ext uri="{FF2B5EF4-FFF2-40B4-BE49-F238E27FC236}">
              <a16:creationId xmlns:a16="http://schemas.microsoft.com/office/drawing/2014/main" id="{044EF068-B206-4F9D-A7FB-7069E135A291}"/>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100" name="n_3aveValue【体育館・プール】&#10;有形固定資産減価償却率">
          <a:extLst>
            <a:ext uri="{FF2B5EF4-FFF2-40B4-BE49-F238E27FC236}">
              <a16:creationId xmlns:a16="http://schemas.microsoft.com/office/drawing/2014/main" id="{354CE645-D306-4B32-804D-ADA6027B125C}"/>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101" name="n_4aveValue【体育館・プール】&#10;有形固定資産減価償却率">
          <a:extLst>
            <a:ext uri="{FF2B5EF4-FFF2-40B4-BE49-F238E27FC236}">
              <a16:creationId xmlns:a16="http://schemas.microsoft.com/office/drawing/2014/main" id="{2F77D8F5-4A15-4D81-BB1C-5B3918E6A94A}"/>
            </a:ext>
          </a:extLst>
        </xdr:cNvPr>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35577</xdr:rowOff>
    </xdr:from>
    <xdr:ext cx="405111" cy="259045"/>
    <xdr:sp macro="" textlink="">
      <xdr:nvSpPr>
        <xdr:cNvPr id="102" name="n_1mainValue【体育館・プール】&#10;有形固定資産減価償却率">
          <a:extLst>
            <a:ext uri="{FF2B5EF4-FFF2-40B4-BE49-F238E27FC236}">
              <a16:creationId xmlns:a16="http://schemas.microsoft.com/office/drawing/2014/main" id="{D28AE831-9E3B-46BC-8E91-34E8D5B93BBA}"/>
            </a:ext>
          </a:extLst>
        </xdr:cNvPr>
        <xdr:cNvSpPr txBox="1"/>
      </xdr:nvSpPr>
      <xdr:spPr>
        <a:xfrm>
          <a:off x="3582044" y="997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7637</xdr:rowOff>
    </xdr:from>
    <xdr:ext cx="405111" cy="259045"/>
    <xdr:sp macro="" textlink="">
      <xdr:nvSpPr>
        <xdr:cNvPr id="103" name="n_2mainValue【体育館・プール】&#10;有形固定資産減価償却率">
          <a:extLst>
            <a:ext uri="{FF2B5EF4-FFF2-40B4-BE49-F238E27FC236}">
              <a16:creationId xmlns:a16="http://schemas.microsoft.com/office/drawing/2014/main" id="{DFE9F4C7-F944-496C-84A6-289AA5CE59B4}"/>
            </a:ext>
          </a:extLst>
        </xdr:cNvPr>
        <xdr:cNvSpPr txBox="1"/>
      </xdr:nvSpPr>
      <xdr:spPr>
        <a:xfrm>
          <a:off x="270574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147337</xdr:rowOff>
    </xdr:from>
    <xdr:ext cx="405111" cy="259045"/>
    <xdr:sp macro="" textlink="">
      <xdr:nvSpPr>
        <xdr:cNvPr id="104" name="n_3mainValue【体育館・プール】&#10;有形固定資産減価償却率">
          <a:extLst>
            <a:ext uri="{FF2B5EF4-FFF2-40B4-BE49-F238E27FC236}">
              <a16:creationId xmlns:a16="http://schemas.microsoft.com/office/drawing/2014/main" id="{CBCE7760-7B76-4CA0-B491-5245C7F09CC0}"/>
            </a:ext>
          </a:extLst>
        </xdr:cNvPr>
        <xdr:cNvSpPr txBox="1"/>
      </xdr:nvSpPr>
      <xdr:spPr>
        <a:xfrm>
          <a:off x="1816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116857</xdr:rowOff>
    </xdr:from>
    <xdr:ext cx="405111" cy="259045"/>
    <xdr:sp macro="" textlink="">
      <xdr:nvSpPr>
        <xdr:cNvPr id="105" name="n_4mainValue【体育館・プール】&#10;有形固定資産減価償却率">
          <a:extLst>
            <a:ext uri="{FF2B5EF4-FFF2-40B4-BE49-F238E27FC236}">
              <a16:creationId xmlns:a16="http://schemas.microsoft.com/office/drawing/2014/main" id="{1A27FE05-5036-4DC3-931C-813D496BF0B5}"/>
            </a:ext>
          </a:extLst>
        </xdr:cNvPr>
        <xdr:cNvSpPr txBox="1"/>
      </xdr:nvSpPr>
      <xdr:spPr>
        <a:xfrm>
          <a:off x="927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364FE8C7-59C3-45C7-84E5-01F32923C4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ECF64E5F-A175-4E7C-BBB6-1B505024ACE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740D3F2A-5420-49EF-91E9-C2C2ABF9149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978D2D62-3450-4E25-804E-1A929A601CD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F3450411-6FC6-450E-81CA-9B56C356795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7861606A-CE21-4053-AA11-A6235A69887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B67B3E3E-91EB-4299-82B3-BC6BB575554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19101D49-1FF9-4031-8E81-D4CF2CFDD60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F4850C13-AADE-4AB3-A73B-8816EB5C89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130D67F8-3D65-47B3-97F6-15F522C652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7F028147-4D35-42BE-9D23-A4B8C537671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992EB16A-F337-4B1B-AF7C-9C95EF7BB8B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F94090CC-CBCF-4B50-AD10-0456536FB80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4E61F37C-A3BC-4B65-B5E9-4C99E4C9228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6AFDCE9A-56D7-4A80-AE2D-EC10924BCEC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3783575C-C274-4D69-B6E4-0D437EADA42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79D61AAE-47FC-405E-BB7C-BE21C416321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F60865F1-362C-4A07-BE04-2CDCB96B893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154493F4-565C-420C-A74B-8AB6F7EA21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6E899596-4AF5-4006-BC8A-B168BE99345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CA9E65BC-4B00-470A-9AD3-298423FA7A5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F1719716-1803-4F71-86F1-86229FDE659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6409D234-7D7B-47CF-B1E1-2CEAD79C902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5961FAB3-216E-416F-B070-004C88A86D87}"/>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7AEA91AD-2465-4C7E-BFFC-EB9A27857DA7}"/>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EA562565-9B9F-4494-92B0-D9A02A862EE5}"/>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7F7ACCB3-0CE3-4DE0-91CD-44D2EFDD5DCD}"/>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4F18D209-D568-4FFF-8E1E-FAE2DF17D60F}"/>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4" name="【体育館・プール】&#10;一人当たり面積平均値テキスト">
          <a:extLst>
            <a:ext uri="{FF2B5EF4-FFF2-40B4-BE49-F238E27FC236}">
              <a16:creationId xmlns:a16="http://schemas.microsoft.com/office/drawing/2014/main" id="{E15316A4-6963-49A8-B35F-75440217F475}"/>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3D57DAC6-648C-4804-9249-638C91BE744C}"/>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D3FEA974-ED2C-47E8-B4D1-F4EFA6477FE9}"/>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28FE92A1-8142-4845-B193-5ADD00655527}"/>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19D855CC-A5DA-4407-B0DA-AB258990FD9D}"/>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EEFF4A47-833A-45B9-B798-235080C4F57C}"/>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3012822-F859-4BA9-BDF5-2D7F35E7D92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EEB69F7-95AB-4FDB-9B9B-A46AB8501EA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A5801D3-E6D3-4F70-8084-09F735D0162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5FFE62E-FE94-4840-AD1F-CEB6F78CDC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6C4C0A4-98D0-46B9-8A3B-D23C01BEFE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124841</xdr:rowOff>
    </xdr:from>
    <xdr:to>
      <xdr:col>55</xdr:col>
      <xdr:colOff>50800</xdr:colOff>
      <xdr:row>62</xdr:row>
      <xdr:rowOff>54991</xdr:rowOff>
    </xdr:to>
    <xdr:sp macro="" textlink="">
      <xdr:nvSpPr>
        <xdr:cNvPr id="145" name="楕円 144">
          <a:extLst>
            <a:ext uri="{FF2B5EF4-FFF2-40B4-BE49-F238E27FC236}">
              <a16:creationId xmlns:a16="http://schemas.microsoft.com/office/drawing/2014/main" id="{4C0646C3-73A7-4422-921F-B9E078883CD8}"/>
            </a:ext>
          </a:extLst>
        </xdr:cNvPr>
        <xdr:cNvSpPr/>
      </xdr:nvSpPr>
      <xdr:spPr>
        <a:xfrm>
          <a:off x="10426700" y="1058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103268</xdr:rowOff>
    </xdr:from>
    <xdr:ext cx="469744" cy="259045"/>
    <xdr:sp macro="" textlink="">
      <xdr:nvSpPr>
        <xdr:cNvPr id="146" name="【体育館・プール】&#10;一人当たり面積該当値テキスト">
          <a:extLst>
            <a:ext uri="{FF2B5EF4-FFF2-40B4-BE49-F238E27FC236}">
              <a16:creationId xmlns:a16="http://schemas.microsoft.com/office/drawing/2014/main" id="{AB81AC2A-3037-427B-9796-6F4937862E7A}"/>
            </a:ext>
          </a:extLst>
        </xdr:cNvPr>
        <xdr:cNvSpPr txBox="1"/>
      </xdr:nvSpPr>
      <xdr:spPr>
        <a:xfrm>
          <a:off x="10515600" y="1056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135509</xdr:rowOff>
    </xdr:from>
    <xdr:to>
      <xdr:col>50</xdr:col>
      <xdr:colOff>165100</xdr:colOff>
      <xdr:row>62</xdr:row>
      <xdr:rowOff>65659</xdr:rowOff>
    </xdr:to>
    <xdr:sp macro="" textlink="">
      <xdr:nvSpPr>
        <xdr:cNvPr id="147" name="楕円 146">
          <a:extLst>
            <a:ext uri="{FF2B5EF4-FFF2-40B4-BE49-F238E27FC236}">
              <a16:creationId xmlns:a16="http://schemas.microsoft.com/office/drawing/2014/main" id="{0DFA6F7E-FA7D-4DDE-B488-A880B4F42CB8}"/>
            </a:ext>
          </a:extLst>
        </xdr:cNvPr>
        <xdr:cNvSpPr/>
      </xdr:nvSpPr>
      <xdr:spPr>
        <a:xfrm>
          <a:off x="9588500" y="1059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4191</xdr:rowOff>
    </xdr:from>
    <xdr:to>
      <xdr:col>55</xdr:col>
      <xdr:colOff>0</xdr:colOff>
      <xdr:row>62</xdr:row>
      <xdr:rowOff>14859</xdr:rowOff>
    </xdr:to>
    <xdr:cxnSp macro="">
      <xdr:nvCxnSpPr>
        <xdr:cNvPr id="148" name="直線コネクタ 147">
          <a:extLst>
            <a:ext uri="{FF2B5EF4-FFF2-40B4-BE49-F238E27FC236}">
              <a16:creationId xmlns:a16="http://schemas.microsoft.com/office/drawing/2014/main" id="{FEADC9B5-69A3-4FF7-ABAD-92169B9366BB}"/>
            </a:ext>
          </a:extLst>
        </xdr:cNvPr>
        <xdr:cNvCxnSpPr/>
      </xdr:nvCxnSpPr>
      <xdr:spPr>
        <a:xfrm flipV="1">
          <a:off x="9639300" y="10634091"/>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134747</xdr:rowOff>
    </xdr:from>
    <xdr:to>
      <xdr:col>46</xdr:col>
      <xdr:colOff>38100</xdr:colOff>
      <xdr:row>62</xdr:row>
      <xdr:rowOff>64897</xdr:rowOff>
    </xdr:to>
    <xdr:sp macro="" textlink="">
      <xdr:nvSpPr>
        <xdr:cNvPr id="149" name="楕円 148">
          <a:extLst>
            <a:ext uri="{FF2B5EF4-FFF2-40B4-BE49-F238E27FC236}">
              <a16:creationId xmlns:a16="http://schemas.microsoft.com/office/drawing/2014/main" id="{1DA49408-17A1-4955-B83F-43980FC3FF9F}"/>
            </a:ext>
          </a:extLst>
        </xdr:cNvPr>
        <xdr:cNvSpPr/>
      </xdr:nvSpPr>
      <xdr:spPr>
        <a:xfrm>
          <a:off x="8699500" y="105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14097</xdr:rowOff>
    </xdr:from>
    <xdr:to>
      <xdr:col>50</xdr:col>
      <xdr:colOff>114300</xdr:colOff>
      <xdr:row>62</xdr:row>
      <xdr:rowOff>14859</xdr:rowOff>
    </xdr:to>
    <xdr:cxnSp macro="">
      <xdr:nvCxnSpPr>
        <xdr:cNvPr id="150" name="直線コネクタ 149">
          <a:extLst>
            <a:ext uri="{FF2B5EF4-FFF2-40B4-BE49-F238E27FC236}">
              <a16:creationId xmlns:a16="http://schemas.microsoft.com/office/drawing/2014/main" id="{A90A4C31-8B54-41D1-B0B7-5DDF278EE0F6}"/>
            </a:ext>
          </a:extLst>
        </xdr:cNvPr>
        <xdr:cNvCxnSpPr/>
      </xdr:nvCxnSpPr>
      <xdr:spPr>
        <a:xfrm>
          <a:off x="8750300" y="1064399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138938</xdr:rowOff>
    </xdr:from>
    <xdr:to>
      <xdr:col>41</xdr:col>
      <xdr:colOff>101600</xdr:colOff>
      <xdr:row>62</xdr:row>
      <xdr:rowOff>69088</xdr:rowOff>
    </xdr:to>
    <xdr:sp macro="" textlink="">
      <xdr:nvSpPr>
        <xdr:cNvPr id="151" name="楕円 150">
          <a:extLst>
            <a:ext uri="{FF2B5EF4-FFF2-40B4-BE49-F238E27FC236}">
              <a16:creationId xmlns:a16="http://schemas.microsoft.com/office/drawing/2014/main" id="{760AA29F-AADA-4121-AA36-5D10B6FF5258}"/>
            </a:ext>
          </a:extLst>
        </xdr:cNvPr>
        <xdr:cNvSpPr/>
      </xdr:nvSpPr>
      <xdr:spPr>
        <a:xfrm>
          <a:off x="7810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14097</xdr:rowOff>
    </xdr:from>
    <xdr:to>
      <xdr:col>45</xdr:col>
      <xdr:colOff>177800</xdr:colOff>
      <xdr:row>62</xdr:row>
      <xdr:rowOff>18288</xdr:rowOff>
    </xdr:to>
    <xdr:cxnSp macro="">
      <xdr:nvCxnSpPr>
        <xdr:cNvPr id="152" name="直線コネクタ 151">
          <a:extLst>
            <a:ext uri="{FF2B5EF4-FFF2-40B4-BE49-F238E27FC236}">
              <a16:creationId xmlns:a16="http://schemas.microsoft.com/office/drawing/2014/main" id="{664F88ED-35E7-4847-840F-650960427F89}"/>
            </a:ext>
          </a:extLst>
        </xdr:cNvPr>
        <xdr:cNvCxnSpPr/>
      </xdr:nvCxnSpPr>
      <xdr:spPr>
        <a:xfrm flipV="1">
          <a:off x="7861300" y="1064399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155321</xdr:rowOff>
    </xdr:from>
    <xdr:to>
      <xdr:col>36</xdr:col>
      <xdr:colOff>165100</xdr:colOff>
      <xdr:row>62</xdr:row>
      <xdr:rowOff>85471</xdr:rowOff>
    </xdr:to>
    <xdr:sp macro="" textlink="">
      <xdr:nvSpPr>
        <xdr:cNvPr id="153" name="楕円 152">
          <a:extLst>
            <a:ext uri="{FF2B5EF4-FFF2-40B4-BE49-F238E27FC236}">
              <a16:creationId xmlns:a16="http://schemas.microsoft.com/office/drawing/2014/main" id="{3F2DABBE-419A-4817-8B9A-3C55D2CB6881}"/>
            </a:ext>
          </a:extLst>
        </xdr:cNvPr>
        <xdr:cNvSpPr/>
      </xdr:nvSpPr>
      <xdr:spPr>
        <a:xfrm>
          <a:off x="6921500" y="1061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18288</xdr:rowOff>
    </xdr:from>
    <xdr:to>
      <xdr:col>41</xdr:col>
      <xdr:colOff>50800</xdr:colOff>
      <xdr:row>62</xdr:row>
      <xdr:rowOff>34671</xdr:rowOff>
    </xdr:to>
    <xdr:cxnSp macro="">
      <xdr:nvCxnSpPr>
        <xdr:cNvPr id="154" name="直線コネクタ 153">
          <a:extLst>
            <a:ext uri="{FF2B5EF4-FFF2-40B4-BE49-F238E27FC236}">
              <a16:creationId xmlns:a16="http://schemas.microsoft.com/office/drawing/2014/main" id="{3880A305-320D-4EEF-9D20-FD44698272D1}"/>
            </a:ext>
          </a:extLst>
        </xdr:cNvPr>
        <xdr:cNvCxnSpPr/>
      </xdr:nvCxnSpPr>
      <xdr:spPr>
        <a:xfrm flipV="1">
          <a:off x="6972300" y="10648188"/>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a:extLst>
            <a:ext uri="{FF2B5EF4-FFF2-40B4-BE49-F238E27FC236}">
              <a16:creationId xmlns:a16="http://schemas.microsoft.com/office/drawing/2014/main" id="{0CF78E7B-405C-40EF-85B9-AC75874902C5}"/>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91F52ECC-E8F6-4837-A3C8-A21FCCE27FD9}"/>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AAC3B8C7-FAA9-4F60-AAEC-6B34F048386F}"/>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158" name="n_4aveValue【体育館・プール】&#10;一人当たり面積">
          <a:extLst>
            <a:ext uri="{FF2B5EF4-FFF2-40B4-BE49-F238E27FC236}">
              <a16:creationId xmlns:a16="http://schemas.microsoft.com/office/drawing/2014/main" id="{22821DDA-2E89-4197-A4C3-85A87FF5093F}"/>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56786</xdr:rowOff>
    </xdr:from>
    <xdr:ext cx="469744" cy="259045"/>
    <xdr:sp macro="" textlink="">
      <xdr:nvSpPr>
        <xdr:cNvPr id="159" name="n_1mainValue【体育館・プール】&#10;一人当たり面積">
          <a:extLst>
            <a:ext uri="{FF2B5EF4-FFF2-40B4-BE49-F238E27FC236}">
              <a16:creationId xmlns:a16="http://schemas.microsoft.com/office/drawing/2014/main" id="{72C1E845-23F3-40E8-BB6B-27A578F6F68E}"/>
            </a:ext>
          </a:extLst>
        </xdr:cNvPr>
        <xdr:cNvSpPr txBox="1"/>
      </xdr:nvSpPr>
      <xdr:spPr>
        <a:xfrm>
          <a:off x="9391727" y="1068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81424</xdr:rowOff>
    </xdr:from>
    <xdr:ext cx="469744" cy="259045"/>
    <xdr:sp macro="" textlink="">
      <xdr:nvSpPr>
        <xdr:cNvPr id="160" name="n_2mainValue【体育館・プール】&#10;一人当たり面積">
          <a:extLst>
            <a:ext uri="{FF2B5EF4-FFF2-40B4-BE49-F238E27FC236}">
              <a16:creationId xmlns:a16="http://schemas.microsoft.com/office/drawing/2014/main" id="{BE38A9FB-D8FD-49F4-B105-BD9FF9F9749F}"/>
            </a:ext>
          </a:extLst>
        </xdr:cNvPr>
        <xdr:cNvSpPr txBox="1"/>
      </xdr:nvSpPr>
      <xdr:spPr>
        <a:xfrm>
          <a:off x="8515427" y="1036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85615</xdr:rowOff>
    </xdr:from>
    <xdr:ext cx="469744" cy="259045"/>
    <xdr:sp macro="" textlink="">
      <xdr:nvSpPr>
        <xdr:cNvPr id="161" name="n_3mainValue【体育館・プール】&#10;一人当たり面積">
          <a:extLst>
            <a:ext uri="{FF2B5EF4-FFF2-40B4-BE49-F238E27FC236}">
              <a16:creationId xmlns:a16="http://schemas.microsoft.com/office/drawing/2014/main" id="{484D8865-595E-4EBD-9360-BD5816EF91B5}"/>
            </a:ext>
          </a:extLst>
        </xdr:cNvPr>
        <xdr:cNvSpPr txBox="1"/>
      </xdr:nvSpPr>
      <xdr:spPr>
        <a:xfrm>
          <a:off x="7626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101998</xdr:rowOff>
    </xdr:from>
    <xdr:ext cx="469744" cy="259045"/>
    <xdr:sp macro="" textlink="">
      <xdr:nvSpPr>
        <xdr:cNvPr id="162" name="n_4mainValue【体育館・プール】&#10;一人当たり面積">
          <a:extLst>
            <a:ext uri="{FF2B5EF4-FFF2-40B4-BE49-F238E27FC236}">
              <a16:creationId xmlns:a16="http://schemas.microsoft.com/office/drawing/2014/main" id="{56340869-09F7-4D9B-965D-9DFC338957BB}"/>
            </a:ext>
          </a:extLst>
        </xdr:cNvPr>
        <xdr:cNvSpPr txBox="1"/>
      </xdr:nvSpPr>
      <xdr:spPr>
        <a:xfrm>
          <a:off x="6737427" y="1038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D31F6404-BDE4-488B-9B26-6F006AA2E47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A570F9EC-EA46-4F35-A2C1-6E26B318EF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E17CE202-F0C9-438F-BDD8-9F1BF16CDA7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A663F005-3ED2-425A-B922-1F44960B27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AA8ED8BD-8F61-41DD-B961-C7CC68F569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9C3AEDAF-527D-4974-8FA3-21F9DE78EF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B042E76A-190C-4296-852A-EE57D1E4E94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8B0E6E18-F089-4462-A091-3D4D57E8159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16479404-5852-4B13-B8D0-6AC61F9FA59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D19A2F1F-DA44-41E2-9BCD-19C18142FE1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CA2869A2-D5B3-4441-A6FA-A3A97F5C1F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A6F476E5-A867-44C5-9799-60EE288126C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8DA2ABFB-6B10-46CD-938E-3509C8B4EC6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3F5F8C23-DFC1-4F09-B3C0-96A63F584C5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3EAA0EF5-6016-4CD0-A156-14E3F37D94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B0217743-9056-45B5-ABC1-5C07893E9E1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6AF49E1E-BBF0-4634-94ED-37A6CC2CAD0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C6261A02-5013-4E33-BCF2-B0644B4617B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19D763A5-1ADB-41EC-B11B-BAE4211C9D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FF4D307B-6800-47D7-BF6B-22D2169549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AE1B218B-0513-4F93-A0D8-717F6F4449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FEC19FC4-62BF-414B-AB9A-9A06323D93E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FE4CF03F-50D1-49AC-951D-32170FD910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EC53C89B-BB53-4B3C-8B0F-202CA817263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740267BF-1473-4DF2-BC81-C380ACE14A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492A7781-3182-4BFD-ADA1-7F00875ED8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F4FEA7F4-6D41-4DFE-BB52-2A4F405F0E7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0A194EE2-BAF8-4049-835C-070496381F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F82D34BB-5720-4A48-A801-26EE718822A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0CEFD110-0889-4D1A-B537-CA48F4FBABB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3C1A041B-F42A-47C4-946D-39A0CC7B40D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DF6412D5-E225-462C-80D8-F67C9E2502D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42A8A4AD-6E5E-4D79-8A06-26A218CDE3F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D0053306-BD08-45BD-85C6-F90194EBF01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EF7307E3-CE9F-47FC-9738-335B3C10F87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58BFC00D-02D2-408C-A0F6-4B59975CB29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16C9D381-0D40-4821-960A-EF0C5F38206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2B6D7FC5-39C5-44D4-9750-ABFACE06AF4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BAF0EB4A-DE4E-484A-A448-DC5F8BD3D12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88498D49-4981-46CA-910D-42433892DCA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3" name="テキスト ボックス 202">
          <a:extLst>
            <a:ext uri="{FF2B5EF4-FFF2-40B4-BE49-F238E27FC236}">
              <a16:creationId xmlns:a16="http://schemas.microsoft.com/office/drawing/2014/main" id="{5297CF64-6313-4C2D-BEE2-650DBC86CED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4" name="直線コネクタ 203">
          <a:extLst>
            <a:ext uri="{FF2B5EF4-FFF2-40B4-BE49-F238E27FC236}">
              <a16:creationId xmlns:a16="http://schemas.microsoft.com/office/drawing/2014/main" id="{7A3D77BE-AF4F-4FDA-9766-471579D984E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5" name="テキスト ボックス 204">
          <a:extLst>
            <a:ext uri="{FF2B5EF4-FFF2-40B4-BE49-F238E27FC236}">
              <a16:creationId xmlns:a16="http://schemas.microsoft.com/office/drawing/2014/main" id="{BF94EDD6-83D2-4C8E-960B-D225ADDB144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206" name="直線コネクタ 205">
          <a:extLst>
            <a:ext uri="{FF2B5EF4-FFF2-40B4-BE49-F238E27FC236}">
              <a16:creationId xmlns:a16="http://schemas.microsoft.com/office/drawing/2014/main" id="{6AB996D4-2F05-434E-82FB-0F32A25C420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207" name="テキスト ボックス 206">
          <a:extLst>
            <a:ext uri="{FF2B5EF4-FFF2-40B4-BE49-F238E27FC236}">
              <a16:creationId xmlns:a16="http://schemas.microsoft.com/office/drawing/2014/main" id="{C489802E-DE98-4390-991E-19CC69E7891E}"/>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208" name="直線コネクタ 207">
          <a:extLst>
            <a:ext uri="{FF2B5EF4-FFF2-40B4-BE49-F238E27FC236}">
              <a16:creationId xmlns:a16="http://schemas.microsoft.com/office/drawing/2014/main" id="{33EA2245-BC78-45C5-989B-1BF1769BAB78}"/>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209" name="テキスト ボックス 208">
          <a:extLst>
            <a:ext uri="{FF2B5EF4-FFF2-40B4-BE49-F238E27FC236}">
              <a16:creationId xmlns:a16="http://schemas.microsoft.com/office/drawing/2014/main" id="{50D8E8DE-817C-4EA1-9EC4-CDBB0CB50045}"/>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210" name="直線コネクタ 209">
          <a:extLst>
            <a:ext uri="{FF2B5EF4-FFF2-40B4-BE49-F238E27FC236}">
              <a16:creationId xmlns:a16="http://schemas.microsoft.com/office/drawing/2014/main" id="{E90340E6-7337-4D0E-A68E-995B3044F0E3}"/>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211" name="テキスト ボックス 210">
          <a:extLst>
            <a:ext uri="{FF2B5EF4-FFF2-40B4-BE49-F238E27FC236}">
              <a16:creationId xmlns:a16="http://schemas.microsoft.com/office/drawing/2014/main" id="{5BD6494A-A88D-4280-9DE6-367F56181678}"/>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212" name="直線コネクタ 211">
          <a:extLst>
            <a:ext uri="{FF2B5EF4-FFF2-40B4-BE49-F238E27FC236}">
              <a16:creationId xmlns:a16="http://schemas.microsoft.com/office/drawing/2014/main" id="{B5EC72C1-09FC-4379-A555-9B196358609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213" name="テキスト ボックス 212">
          <a:extLst>
            <a:ext uri="{FF2B5EF4-FFF2-40B4-BE49-F238E27FC236}">
              <a16:creationId xmlns:a16="http://schemas.microsoft.com/office/drawing/2014/main" id="{6C0B9A5F-B74A-4AAF-BB84-34014F9657FD}"/>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4" name="直線コネクタ 213">
          <a:extLst>
            <a:ext uri="{FF2B5EF4-FFF2-40B4-BE49-F238E27FC236}">
              <a16:creationId xmlns:a16="http://schemas.microsoft.com/office/drawing/2014/main" id="{8FD6BFFE-F963-42AA-86D6-5982D46E568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5" name="テキスト ボックス 214">
          <a:extLst>
            <a:ext uri="{FF2B5EF4-FFF2-40B4-BE49-F238E27FC236}">
              <a16:creationId xmlns:a16="http://schemas.microsoft.com/office/drawing/2014/main" id="{6500A449-79DA-44FA-B72F-CF239033552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6" name="【一般廃棄物処理施設】&#10;有形固定資産減価償却率グラフ枠">
          <a:extLst>
            <a:ext uri="{FF2B5EF4-FFF2-40B4-BE49-F238E27FC236}">
              <a16:creationId xmlns:a16="http://schemas.microsoft.com/office/drawing/2014/main" id="{834F8959-B62D-49D0-9205-7CFDEA5F28A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217" name="直線コネクタ 216">
          <a:extLst>
            <a:ext uri="{FF2B5EF4-FFF2-40B4-BE49-F238E27FC236}">
              <a16:creationId xmlns:a16="http://schemas.microsoft.com/office/drawing/2014/main" id="{C2409AAA-4146-4D56-8D41-7707F8AFA02E}"/>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218" name="【一般廃棄物処理施設】&#10;有形固定資産減価償却率最小値テキスト">
          <a:extLst>
            <a:ext uri="{FF2B5EF4-FFF2-40B4-BE49-F238E27FC236}">
              <a16:creationId xmlns:a16="http://schemas.microsoft.com/office/drawing/2014/main" id="{1730523C-6139-47EE-8CBD-A9E53AEE8646}"/>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219" name="直線コネクタ 218">
          <a:extLst>
            <a:ext uri="{FF2B5EF4-FFF2-40B4-BE49-F238E27FC236}">
              <a16:creationId xmlns:a16="http://schemas.microsoft.com/office/drawing/2014/main" id="{3AD793EC-2333-463E-925B-86A9F68159A4}"/>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220" name="【一般廃棄物処理施設】&#10;有形固定資産減価償却率最大値テキスト">
          <a:extLst>
            <a:ext uri="{FF2B5EF4-FFF2-40B4-BE49-F238E27FC236}">
              <a16:creationId xmlns:a16="http://schemas.microsoft.com/office/drawing/2014/main" id="{18B52860-D860-45FC-A121-64F0A8B4A88E}"/>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221" name="直線コネクタ 220">
          <a:extLst>
            <a:ext uri="{FF2B5EF4-FFF2-40B4-BE49-F238E27FC236}">
              <a16:creationId xmlns:a16="http://schemas.microsoft.com/office/drawing/2014/main" id="{E1624382-7A14-4A2D-A5A8-84D9AE1B066C}"/>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222" name="【一般廃棄物処理施設】&#10;有形固定資産減価償却率平均値テキスト">
          <a:extLst>
            <a:ext uri="{FF2B5EF4-FFF2-40B4-BE49-F238E27FC236}">
              <a16:creationId xmlns:a16="http://schemas.microsoft.com/office/drawing/2014/main" id="{F80998A4-AC6E-491C-82F2-87B2306814CA}"/>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223" name="フローチャート: 判断 222">
          <a:extLst>
            <a:ext uri="{FF2B5EF4-FFF2-40B4-BE49-F238E27FC236}">
              <a16:creationId xmlns:a16="http://schemas.microsoft.com/office/drawing/2014/main" id="{20A7458F-A7FD-4CC5-A7E1-C0A6AE7C7F91}"/>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224" name="フローチャート: 判断 223">
          <a:extLst>
            <a:ext uri="{FF2B5EF4-FFF2-40B4-BE49-F238E27FC236}">
              <a16:creationId xmlns:a16="http://schemas.microsoft.com/office/drawing/2014/main" id="{D604E004-0D2A-47A4-B694-89E8475D6668}"/>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225" name="フローチャート: 判断 224">
          <a:extLst>
            <a:ext uri="{FF2B5EF4-FFF2-40B4-BE49-F238E27FC236}">
              <a16:creationId xmlns:a16="http://schemas.microsoft.com/office/drawing/2014/main" id="{69D3ABA1-3E51-4DB3-AE21-4B886F02AC7F}"/>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226" name="フローチャート: 判断 225">
          <a:extLst>
            <a:ext uri="{FF2B5EF4-FFF2-40B4-BE49-F238E27FC236}">
              <a16:creationId xmlns:a16="http://schemas.microsoft.com/office/drawing/2014/main" id="{0A7F2E9A-BB2F-48B2-A9A5-3D8FF2839D7B}"/>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227" name="フローチャート: 判断 226">
          <a:extLst>
            <a:ext uri="{FF2B5EF4-FFF2-40B4-BE49-F238E27FC236}">
              <a16:creationId xmlns:a16="http://schemas.microsoft.com/office/drawing/2014/main" id="{88073B39-8BA9-439F-8503-71182E55BFEA}"/>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74EBA81B-650D-495D-BAD6-EA316FCDAD9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4B028A93-DDCD-4C14-8A3B-5A0E658BF3E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5E9F33FD-8C1F-45AE-819F-895733CAAF1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5E9E17CA-AAA2-4C4F-8C1D-883F378010E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ACA02AD3-392A-4EB8-8B73-F74AF05E434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89408</xdr:rowOff>
    </xdr:from>
    <xdr:to>
      <xdr:col>85</xdr:col>
      <xdr:colOff>177800</xdr:colOff>
      <xdr:row>41</xdr:row>
      <xdr:rowOff>19558</xdr:rowOff>
    </xdr:to>
    <xdr:sp macro="" textlink="">
      <xdr:nvSpPr>
        <xdr:cNvPr id="233" name="楕円 232">
          <a:extLst>
            <a:ext uri="{FF2B5EF4-FFF2-40B4-BE49-F238E27FC236}">
              <a16:creationId xmlns:a16="http://schemas.microsoft.com/office/drawing/2014/main" id="{276C1E1A-E1EC-43DE-BA23-4F7CB955F391}"/>
            </a:ext>
          </a:extLst>
        </xdr:cNvPr>
        <xdr:cNvSpPr/>
      </xdr:nvSpPr>
      <xdr:spPr>
        <a:xfrm>
          <a:off x="162687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67835</xdr:rowOff>
    </xdr:from>
    <xdr:ext cx="405111" cy="259045"/>
    <xdr:sp macro="" textlink="">
      <xdr:nvSpPr>
        <xdr:cNvPr id="234" name="【一般廃棄物処理施設】&#10;有形固定資産減価償却率該当値テキスト">
          <a:extLst>
            <a:ext uri="{FF2B5EF4-FFF2-40B4-BE49-F238E27FC236}">
              <a16:creationId xmlns:a16="http://schemas.microsoft.com/office/drawing/2014/main" id="{C24573CA-C1BA-42ED-BB4E-38B86EFA44AD}"/>
            </a:ext>
          </a:extLst>
        </xdr:cNvPr>
        <xdr:cNvSpPr txBox="1"/>
      </xdr:nvSpPr>
      <xdr:spPr>
        <a:xfrm>
          <a:off x="16357600" y="692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27686</xdr:rowOff>
    </xdr:from>
    <xdr:to>
      <xdr:col>81</xdr:col>
      <xdr:colOff>101600</xdr:colOff>
      <xdr:row>40</xdr:row>
      <xdr:rowOff>129286</xdr:rowOff>
    </xdr:to>
    <xdr:sp macro="" textlink="">
      <xdr:nvSpPr>
        <xdr:cNvPr id="235" name="楕円 234">
          <a:extLst>
            <a:ext uri="{FF2B5EF4-FFF2-40B4-BE49-F238E27FC236}">
              <a16:creationId xmlns:a16="http://schemas.microsoft.com/office/drawing/2014/main" id="{B636BB91-951F-4B19-9CA1-CCA947E8A6A2}"/>
            </a:ext>
          </a:extLst>
        </xdr:cNvPr>
        <xdr:cNvSpPr/>
      </xdr:nvSpPr>
      <xdr:spPr>
        <a:xfrm>
          <a:off x="154305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78486</xdr:rowOff>
    </xdr:from>
    <xdr:to>
      <xdr:col>85</xdr:col>
      <xdr:colOff>127000</xdr:colOff>
      <xdr:row>40</xdr:row>
      <xdr:rowOff>140208</xdr:rowOff>
    </xdr:to>
    <xdr:cxnSp macro="">
      <xdr:nvCxnSpPr>
        <xdr:cNvPr id="236" name="直線コネクタ 235">
          <a:extLst>
            <a:ext uri="{FF2B5EF4-FFF2-40B4-BE49-F238E27FC236}">
              <a16:creationId xmlns:a16="http://schemas.microsoft.com/office/drawing/2014/main" id="{5A7B8DF1-73E5-4983-B936-C69DC23873EA}"/>
            </a:ext>
          </a:extLst>
        </xdr:cNvPr>
        <xdr:cNvCxnSpPr/>
      </xdr:nvCxnSpPr>
      <xdr:spPr>
        <a:xfrm>
          <a:off x="15481300" y="6936486"/>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20828</xdr:rowOff>
    </xdr:from>
    <xdr:to>
      <xdr:col>76</xdr:col>
      <xdr:colOff>165100</xdr:colOff>
      <xdr:row>40</xdr:row>
      <xdr:rowOff>122428</xdr:rowOff>
    </xdr:to>
    <xdr:sp macro="" textlink="">
      <xdr:nvSpPr>
        <xdr:cNvPr id="237" name="楕円 236">
          <a:extLst>
            <a:ext uri="{FF2B5EF4-FFF2-40B4-BE49-F238E27FC236}">
              <a16:creationId xmlns:a16="http://schemas.microsoft.com/office/drawing/2014/main" id="{0803D7C2-3378-4976-900A-519A304E0CCF}"/>
            </a:ext>
          </a:extLst>
        </xdr:cNvPr>
        <xdr:cNvSpPr/>
      </xdr:nvSpPr>
      <xdr:spPr>
        <a:xfrm>
          <a:off x="14541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71628</xdr:rowOff>
    </xdr:from>
    <xdr:to>
      <xdr:col>81</xdr:col>
      <xdr:colOff>50800</xdr:colOff>
      <xdr:row>40</xdr:row>
      <xdr:rowOff>78486</xdr:rowOff>
    </xdr:to>
    <xdr:cxnSp macro="">
      <xdr:nvCxnSpPr>
        <xdr:cNvPr id="238" name="直線コネクタ 237">
          <a:extLst>
            <a:ext uri="{FF2B5EF4-FFF2-40B4-BE49-F238E27FC236}">
              <a16:creationId xmlns:a16="http://schemas.microsoft.com/office/drawing/2014/main" id="{C18262C3-9AA5-4748-8832-E64BA431C2A3}"/>
            </a:ext>
          </a:extLst>
        </xdr:cNvPr>
        <xdr:cNvCxnSpPr/>
      </xdr:nvCxnSpPr>
      <xdr:spPr>
        <a:xfrm>
          <a:off x="14592300" y="692962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132842</xdr:rowOff>
    </xdr:from>
    <xdr:to>
      <xdr:col>72</xdr:col>
      <xdr:colOff>38100</xdr:colOff>
      <xdr:row>40</xdr:row>
      <xdr:rowOff>62992</xdr:rowOff>
    </xdr:to>
    <xdr:sp macro="" textlink="">
      <xdr:nvSpPr>
        <xdr:cNvPr id="239" name="楕円 238">
          <a:extLst>
            <a:ext uri="{FF2B5EF4-FFF2-40B4-BE49-F238E27FC236}">
              <a16:creationId xmlns:a16="http://schemas.microsoft.com/office/drawing/2014/main" id="{4357EB68-38B0-442E-B33A-15EB46275528}"/>
            </a:ext>
          </a:extLst>
        </xdr:cNvPr>
        <xdr:cNvSpPr/>
      </xdr:nvSpPr>
      <xdr:spPr>
        <a:xfrm>
          <a:off x="13652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12192</xdr:rowOff>
    </xdr:from>
    <xdr:to>
      <xdr:col>76</xdr:col>
      <xdr:colOff>114300</xdr:colOff>
      <xdr:row>40</xdr:row>
      <xdr:rowOff>71628</xdr:rowOff>
    </xdr:to>
    <xdr:cxnSp macro="">
      <xdr:nvCxnSpPr>
        <xdr:cNvPr id="240" name="直線コネクタ 239">
          <a:extLst>
            <a:ext uri="{FF2B5EF4-FFF2-40B4-BE49-F238E27FC236}">
              <a16:creationId xmlns:a16="http://schemas.microsoft.com/office/drawing/2014/main" id="{10F3EDF9-2BDB-4634-864D-24D26EA278E7}"/>
            </a:ext>
          </a:extLst>
        </xdr:cNvPr>
        <xdr:cNvCxnSpPr/>
      </xdr:nvCxnSpPr>
      <xdr:spPr>
        <a:xfrm>
          <a:off x="13703300" y="6870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132842</xdr:rowOff>
    </xdr:from>
    <xdr:to>
      <xdr:col>67</xdr:col>
      <xdr:colOff>101600</xdr:colOff>
      <xdr:row>40</xdr:row>
      <xdr:rowOff>62992</xdr:rowOff>
    </xdr:to>
    <xdr:sp macro="" textlink="">
      <xdr:nvSpPr>
        <xdr:cNvPr id="241" name="楕円 240">
          <a:extLst>
            <a:ext uri="{FF2B5EF4-FFF2-40B4-BE49-F238E27FC236}">
              <a16:creationId xmlns:a16="http://schemas.microsoft.com/office/drawing/2014/main" id="{15CBBB26-2485-4B5B-8E75-724D93CCB6D5}"/>
            </a:ext>
          </a:extLst>
        </xdr:cNvPr>
        <xdr:cNvSpPr/>
      </xdr:nvSpPr>
      <xdr:spPr>
        <a:xfrm>
          <a:off x="12763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12192</xdr:rowOff>
    </xdr:from>
    <xdr:to>
      <xdr:col>71</xdr:col>
      <xdr:colOff>177800</xdr:colOff>
      <xdr:row>40</xdr:row>
      <xdr:rowOff>12192</xdr:rowOff>
    </xdr:to>
    <xdr:cxnSp macro="">
      <xdr:nvCxnSpPr>
        <xdr:cNvPr id="242" name="直線コネクタ 241">
          <a:extLst>
            <a:ext uri="{FF2B5EF4-FFF2-40B4-BE49-F238E27FC236}">
              <a16:creationId xmlns:a16="http://schemas.microsoft.com/office/drawing/2014/main" id="{BE271A53-6099-445A-9C28-FDFF0C5A95D3}"/>
            </a:ext>
          </a:extLst>
        </xdr:cNvPr>
        <xdr:cNvCxnSpPr/>
      </xdr:nvCxnSpPr>
      <xdr:spPr>
        <a:xfrm>
          <a:off x="12814300" y="687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243" name="n_1aveValue【一般廃棄物処理施設】&#10;有形固定資産減価償却率">
          <a:extLst>
            <a:ext uri="{FF2B5EF4-FFF2-40B4-BE49-F238E27FC236}">
              <a16:creationId xmlns:a16="http://schemas.microsoft.com/office/drawing/2014/main" id="{08D0243A-39A5-438A-A674-235A03895214}"/>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244" name="n_2aveValue【一般廃棄物処理施設】&#10;有形固定資産減価償却率">
          <a:extLst>
            <a:ext uri="{FF2B5EF4-FFF2-40B4-BE49-F238E27FC236}">
              <a16:creationId xmlns:a16="http://schemas.microsoft.com/office/drawing/2014/main" id="{EE1CFF71-7EE3-4185-87A7-C939A4005881}"/>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245" name="n_3aveValue【一般廃棄物処理施設】&#10;有形固定資産減価償却率">
          <a:extLst>
            <a:ext uri="{FF2B5EF4-FFF2-40B4-BE49-F238E27FC236}">
              <a16:creationId xmlns:a16="http://schemas.microsoft.com/office/drawing/2014/main" id="{3E4A8308-E3BE-4525-8F6D-7B2640BF3148}"/>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246" name="n_4aveValue【一般廃棄物処理施設】&#10;有形固定資産減価償却率">
          <a:extLst>
            <a:ext uri="{FF2B5EF4-FFF2-40B4-BE49-F238E27FC236}">
              <a16:creationId xmlns:a16="http://schemas.microsoft.com/office/drawing/2014/main" id="{FF322C09-98B2-4341-9086-698F967A449C}"/>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120413</xdr:rowOff>
    </xdr:from>
    <xdr:ext cx="405111" cy="259045"/>
    <xdr:sp macro="" textlink="">
      <xdr:nvSpPr>
        <xdr:cNvPr id="247" name="n_1mainValue【一般廃棄物処理施設】&#10;有形固定資産減価償却率">
          <a:extLst>
            <a:ext uri="{FF2B5EF4-FFF2-40B4-BE49-F238E27FC236}">
              <a16:creationId xmlns:a16="http://schemas.microsoft.com/office/drawing/2014/main" id="{3428D5F4-0F63-4BD4-BB0D-5EDCA04D1E55}"/>
            </a:ext>
          </a:extLst>
        </xdr:cNvPr>
        <xdr:cNvSpPr txBox="1"/>
      </xdr:nvSpPr>
      <xdr:spPr>
        <a:xfrm>
          <a:off x="15266044" y="697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113555</xdr:rowOff>
    </xdr:from>
    <xdr:ext cx="405111" cy="259045"/>
    <xdr:sp macro="" textlink="">
      <xdr:nvSpPr>
        <xdr:cNvPr id="248" name="n_2mainValue【一般廃棄物処理施設】&#10;有形固定資産減価償却率">
          <a:extLst>
            <a:ext uri="{FF2B5EF4-FFF2-40B4-BE49-F238E27FC236}">
              <a16:creationId xmlns:a16="http://schemas.microsoft.com/office/drawing/2014/main" id="{2DA685EA-CAA4-4765-9B87-D2B63916CF21}"/>
            </a:ext>
          </a:extLst>
        </xdr:cNvPr>
        <xdr:cNvSpPr txBox="1"/>
      </xdr:nvSpPr>
      <xdr:spPr>
        <a:xfrm>
          <a:off x="14389744" y="697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54119</xdr:rowOff>
    </xdr:from>
    <xdr:ext cx="405111" cy="259045"/>
    <xdr:sp macro="" textlink="">
      <xdr:nvSpPr>
        <xdr:cNvPr id="249" name="n_3mainValue【一般廃棄物処理施設】&#10;有形固定資産減価償却率">
          <a:extLst>
            <a:ext uri="{FF2B5EF4-FFF2-40B4-BE49-F238E27FC236}">
              <a16:creationId xmlns:a16="http://schemas.microsoft.com/office/drawing/2014/main" id="{D0E1F1C1-5FF9-4978-A41D-1048CF4035B0}"/>
            </a:ext>
          </a:extLst>
        </xdr:cNvPr>
        <xdr:cNvSpPr txBox="1"/>
      </xdr:nvSpPr>
      <xdr:spPr>
        <a:xfrm>
          <a:off x="13500744"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54119</xdr:rowOff>
    </xdr:from>
    <xdr:ext cx="405111" cy="259045"/>
    <xdr:sp macro="" textlink="">
      <xdr:nvSpPr>
        <xdr:cNvPr id="250" name="n_4mainValue【一般廃棄物処理施設】&#10;有形固定資産減価償却率">
          <a:extLst>
            <a:ext uri="{FF2B5EF4-FFF2-40B4-BE49-F238E27FC236}">
              <a16:creationId xmlns:a16="http://schemas.microsoft.com/office/drawing/2014/main" id="{731891F8-DE9D-49B0-91B0-43C99D4204E3}"/>
            </a:ext>
          </a:extLst>
        </xdr:cNvPr>
        <xdr:cNvSpPr txBox="1"/>
      </xdr:nvSpPr>
      <xdr:spPr>
        <a:xfrm>
          <a:off x="12611744"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1" name="正方形/長方形 250">
          <a:extLst>
            <a:ext uri="{FF2B5EF4-FFF2-40B4-BE49-F238E27FC236}">
              <a16:creationId xmlns:a16="http://schemas.microsoft.com/office/drawing/2014/main" id="{3D7E5149-D616-43F2-80C5-5ADAF791DB8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2" name="正方形/長方形 251">
          <a:extLst>
            <a:ext uri="{FF2B5EF4-FFF2-40B4-BE49-F238E27FC236}">
              <a16:creationId xmlns:a16="http://schemas.microsoft.com/office/drawing/2014/main" id="{59EC3CAC-C8E6-4A4D-9548-5A84FBB66BD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3" name="正方形/長方形 252">
          <a:extLst>
            <a:ext uri="{FF2B5EF4-FFF2-40B4-BE49-F238E27FC236}">
              <a16:creationId xmlns:a16="http://schemas.microsoft.com/office/drawing/2014/main" id="{8FE01961-134D-4F6C-8D15-4901369D8B6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4" name="正方形/長方形 253">
          <a:extLst>
            <a:ext uri="{FF2B5EF4-FFF2-40B4-BE49-F238E27FC236}">
              <a16:creationId xmlns:a16="http://schemas.microsoft.com/office/drawing/2014/main" id="{F0EA173C-161B-40C3-A5F7-2D9804BA8F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5" name="正方形/長方形 254">
          <a:extLst>
            <a:ext uri="{FF2B5EF4-FFF2-40B4-BE49-F238E27FC236}">
              <a16:creationId xmlns:a16="http://schemas.microsoft.com/office/drawing/2014/main" id="{D6FCE3F1-03EA-44FB-A0DD-DB4BEDF67B9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6" name="正方形/長方形 255">
          <a:extLst>
            <a:ext uri="{FF2B5EF4-FFF2-40B4-BE49-F238E27FC236}">
              <a16:creationId xmlns:a16="http://schemas.microsoft.com/office/drawing/2014/main" id="{314C0836-6EA5-463C-9929-8C75FEB901C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7" name="正方形/長方形 256">
          <a:extLst>
            <a:ext uri="{FF2B5EF4-FFF2-40B4-BE49-F238E27FC236}">
              <a16:creationId xmlns:a16="http://schemas.microsoft.com/office/drawing/2014/main" id="{F18F166D-AD2E-41A9-8A47-B2EB0F37DA3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8" name="正方形/長方形 257">
          <a:extLst>
            <a:ext uri="{FF2B5EF4-FFF2-40B4-BE49-F238E27FC236}">
              <a16:creationId xmlns:a16="http://schemas.microsoft.com/office/drawing/2014/main" id="{D15D67D2-8CFA-4E43-A2F9-43A999C0F6E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9" name="テキスト ボックス 258">
          <a:extLst>
            <a:ext uri="{FF2B5EF4-FFF2-40B4-BE49-F238E27FC236}">
              <a16:creationId xmlns:a16="http://schemas.microsoft.com/office/drawing/2014/main" id="{56851E8C-A365-4F2F-826C-4022BDB712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0" name="直線コネクタ 259">
          <a:extLst>
            <a:ext uri="{FF2B5EF4-FFF2-40B4-BE49-F238E27FC236}">
              <a16:creationId xmlns:a16="http://schemas.microsoft.com/office/drawing/2014/main" id="{5A0004AD-05AE-42B7-ABC1-469F3F2D17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1" name="直線コネクタ 260">
          <a:extLst>
            <a:ext uri="{FF2B5EF4-FFF2-40B4-BE49-F238E27FC236}">
              <a16:creationId xmlns:a16="http://schemas.microsoft.com/office/drawing/2014/main" id="{C7A8373A-9182-4AE9-A9FE-57BD2AE0423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2" name="テキスト ボックス 261">
          <a:extLst>
            <a:ext uri="{FF2B5EF4-FFF2-40B4-BE49-F238E27FC236}">
              <a16:creationId xmlns:a16="http://schemas.microsoft.com/office/drawing/2014/main" id="{66138F9D-8E59-4304-9410-541424FDFB1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3" name="直線コネクタ 262">
          <a:extLst>
            <a:ext uri="{FF2B5EF4-FFF2-40B4-BE49-F238E27FC236}">
              <a16:creationId xmlns:a16="http://schemas.microsoft.com/office/drawing/2014/main" id="{69DEAB01-657B-428B-90CE-B8B922E14DB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4" name="テキスト ボックス 263">
          <a:extLst>
            <a:ext uri="{FF2B5EF4-FFF2-40B4-BE49-F238E27FC236}">
              <a16:creationId xmlns:a16="http://schemas.microsoft.com/office/drawing/2014/main" id="{A1D24392-1715-4865-9A22-802D344447D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5" name="直線コネクタ 264">
          <a:extLst>
            <a:ext uri="{FF2B5EF4-FFF2-40B4-BE49-F238E27FC236}">
              <a16:creationId xmlns:a16="http://schemas.microsoft.com/office/drawing/2014/main" id="{D12E9451-FC79-4244-99FC-C4F97F0D820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6" name="テキスト ボックス 265">
          <a:extLst>
            <a:ext uri="{FF2B5EF4-FFF2-40B4-BE49-F238E27FC236}">
              <a16:creationId xmlns:a16="http://schemas.microsoft.com/office/drawing/2014/main" id="{3719D39E-D0A2-4939-B871-7743DBBB59B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67" name="直線コネクタ 266">
          <a:extLst>
            <a:ext uri="{FF2B5EF4-FFF2-40B4-BE49-F238E27FC236}">
              <a16:creationId xmlns:a16="http://schemas.microsoft.com/office/drawing/2014/main" id="{ABE5260A-6BFB-4E07-B20B-4C5A453C3E0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68" name="テキスト ボックス 267">
          <a:extLst>
            <a:ext uri="{FF2B5EF4-FFF2-40B4-BE49-F238E27FC236}">
              <a16:creationId xmlns:a16="http://schemas.microsoft.com/office/drawing/2014/main" id="{2D25B872-9BF1-414E-B024-79FC1D0F8C1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69" name="直線コネクタ 268">
          <a:extLst>
            <a:ext uri="{FF2B5EF4-FFF2-40B4-BE49-F238E27FC236}">
              <a16:creationId xmlns:a16="http://schemas.microsoft.com/office/drawing/2014/main" id="{49F0B016-5468-46AD-9F1A-725356B5F2F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0" name="テキスト ボックス 269">
          <a:extLst>
            <a:ext uri="{FF2B5EF4-FFF2-40B4-BE49-F238E27FC236}">
              <a16:creationId xmlns:a16="http://schemas.microsoft.com/office/drawing/2014/main" id="{86B55E08-C542-4EFB-8344-AD92CB0A730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id="{494515CD-E528-4C69-A4C6-F251765A65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2" name="テキスト ボックス 271">
          <a:extLst>
            <a:ext uri="{FF2B5EF4-FFF2-40B4-BE49-F238E27FC236}">
              <a16:creationId xmlns:a16="http://schemas.microsoft.com/office/drawing/2014/main" id="{C16F269C-D757-4AFC-B22D-F794268485C3}"/>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id="{F61583E5-3964-4AAA-A5C5-3A3C4C5AE73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274" name="直線コネクタ 273">
          <a:extLst>
            <a:ext uri="{FF2B5EF4-FFF2-40B4-BE49-F238E27FC236}">
              <a16:creationId xmlns:a16="http://schemas.microsoft.com/office/drawing/2014/main" id="{E84C6C83-737D-4CFB-BA9C-F859E53E5866}"/>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275" name="【一般廃棄物処理施設】&#10;一人当たり有形固定資産（償却資産）額最小値テキスト">
          <a:extLst>
            <a:ext uri="{FF2B5EF4-FFF2-40B4-BE49-F238E27FC236}">
              <a16:creationId xmlns:a16="http://schemas.microsoft.com/office/drawing/2014/main" id="{4608EA0F-2D4E-4245-8D28-0EECDCB0E596}"/>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276" name="直線コネクタ 275">
          <a:extLst>
            <a:ext uri="{FF2B5EF4-FFF2-40B4-BE49-F238E27FC236}">
              <a16:creationId xmlns:a16="http://schemas.microsoft.com/office/drawing/2014/main" id="{BCADE035-BCB7-436E-9064-C5CF42B27A7A}"/>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277" name="【一般廃棄物処理施設】&#10;一人当たり有形固定資産（償却資産）額最大値テキスト">
          <a:extLst>
            <a:ext uri="{FF2B5EF4-FFF2-40B4-BE49-F238E27FC236}">
              <a16:creationId xmlns:a16="http://schemas.microsoft.com/office/drawing/2014/main" id="{4811BA25-97B4-4594-AF2C-15BA0CD736A9}"/>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278" name="直線コネクタ 277">
          <a:extLst>
            <a:ext uri="{FF2B5EF4-FFF2-40B4-BE49-F238E27FC236}">
              <a16:creationId xmlns:a16="http://schemas.microsoft.com/office/drawing/2014/main" id="{E6CBCDE4-D74A-468B-BD82-F4FBD01628B5}"/>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279" name="【一般廃棄物処理施設】&#10;一人当たり有形固定資産（償却資産）額平均値テキスト">
          <a:extLst>
            <a:ext uri="{FF2B5EF4-FFF2-40B4-BE49-F238E27FC236}">
              <a16:creationId xmlns:a16="http://schemas.microsoft.com/office/drawing/2014/main" id="{BA6C78FE-2967-4A6C-9596-449AA690E326}"/>
            </a:ext>
          </a:extLst>
        </xdr:cNvPr>
        <xdr:cNvSpPr txBox="1"/>
      </xdr:nvSpPr>
      <xdr:spPr>
        <a:xfrm>
          <a:off x="22199600" y="6831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280" name="フローチャート: 判断 279">
          <a:extLst>
            <a:ext uri="{FF2B5EF4-FFF2-40B4-BE49-F238E27FC236}">
              <a16:creationId xmlns:a16="http://schemas.microsoft.com/office/drawing/2014/main" id="{FD64D4C6-1F17-41A5-B631-A15F0CD33CC3}"/>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281" name="フローチャート: 判断 280">
          <a:extLst>
            <a:ext uri="{FF2B5EF4-FFF2-40B4-BE49-F238E27FC236}">
              <a16:creationId xmlns:a16="http://schemas.microsoft.com/office/drawing/2014/main" id="{5647AEDA-01FC-4695-97A4-7FBC93D356E0}"/>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282" name="フローチャート: 判断 281">
          <a:extLst>
            <a:ext uri="{FF2B5EF4-FFF2-40B4-BE49-F238E27FC236}">
              <a16:creationId xmlns:a16="http://schemas.microsoft.com/office/drawing/2014/main" id="{2B666935-8CE2-446E-8DFD-802267906CB6}"/>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283" name="フローチャート: 判断 282">
          <a:extLst>
            <a:ext uri="{FF2B5EF4-FFF2-40B4-BE49-F238E27FC236}">
              <a16:creationId xmlns:a16="http://schemas.microsoft.com/office/drawing/2014/main" id="{F6B5EE45-B666-40B6-A230-5D75E33935C9}"/>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284" name="フローチャート: 判断 283">
          <a:extLst>
            <a:ext uri="{FF2B5EF4-FFF2-40B4-BE49-F238E27FC236}">
              <a16:creationId xmlns:a16="http://schemas.microsoft.com/office/drawing/2014/main" id="{4732C91A-C721-457A-BCBE-F916A52B3E23}"/>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E756E6C7-EF73-4D2B-B23E-5E921F13BA7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6A8A04FC-EDE1-45BF-9690-FC10FB5FE07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2F00B634-DCD1-49DD-B45A-B24D4A52300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BDE8A748-7931-4C56-B9B8-4A852BAA0D9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4D140ABF-4A66-4EE4-A87D-E02AC1C87A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144714</xdr:rowOff>
    </xdr:from>
    <xdr:to>
      <xdr:col>116</xdr:col>
      <xdr:colOff>114300</xdr:colOff>
      <xdr:row>39</xdr:row>
      <xdr:rowOff>74864</xdr:rowOff>
    </xdr:to>
    <xdr:sp macro="" textlink="">
      <xdr:nvSpPr>
        <xdr:cNvPr id="290" name="楕円 289">
          <a:extLst>
            <a:ext uri="{FF2B5EF4-FFF2-40B4-BE49-F238E27FC236}">
              <a16:creationId xmlns:a16="http://schemas.microsoft.com/office/drawing/2014/main" id="{F29C8ED9-D218-4BB7-9C94-5834016920CD}"/>
            </a:ext>
          </a:extLst>
        </xdr:cNvPr>
        <xdr:cNvSpPr/>
      </xdr:nvSpPr>
      <xdr:spPr>
        <a:xfrm>
          <a:off x="22110700" y="665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167591</xdr:rowOff>
    </xdr:from>
    <xdr:ext cx="599010" cy="259045"/>
    <xdr:sp macro="" textlink="">
      <xdr:nvSpPr>
        <xdr:cNvPr id="291" name="【一般廃棄物処理施設】&#10;一人当たり有形固定資産（償却資産）額該当値テキスト">
          <a:extLst>
            <a:ext uri="{FF2B5EF4-FFF2-40B4-BE49-F238E27FC236}">
              <a16:creationId xmlns:a16="http://schemas.microsoft.com/office/drawing/2014/main" id="{91D508C9-D016-4A3E-A2FC-573FB0A36E28}"/>
            </a:ext>
          </a:extLst>
        </xdr:cNvPr>
        <xdr:cNvSpPr txBox="1"/>
      </xdr:nvSpPr>
      <xdr:spPr>
        <a:xfrm>
          <a:off x="22199600" y="651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167770</xdr:rowOff>
    </xdr:from>
    <xdr:to>
      <xdr:col>112</xdr:col>
      <xdr:colOff>38100</xdr:colOff>
      <xdr:row>39</xdr:row>
      <xdr:rowOff>97920</xdr:rowOff>
    </xdr:to>
    <xdr:sp macro="" textlink="">
      <xdr:nvSpPr>
        <xdr:cNvPr id="292" name="楕円 291">
          <a:extLst>
            <a:ext uri="{FF2B5EF4-FFF2-40B4-BE49-F238E27FC236}">
              <a16:creationId xmlns:a16="http://schemas.microsoft.com/office/drawing/2014/main" id="{0E18C3C1-3E1C-4D3C-A313-3503C9DDACAE}"/>
            </a:ext>
          </a:extLst>
        </xdr:cNvPr>
        <xdr:cNvSpPr/>
      </xdr:nvSpPr>
      <xdr:spPr>
        <a:xfrm>
          <a:off x="21272500" y="66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24064</xdr:rowOff>
    </xdr:from>
    <xdr:to>
      <xdr:col>116</xdr:col>
      <xdr:colOff>63500</xdr:colOff>
      <xdr:row>39</xdr:row>
      <xdr:rowOff>47120</xdr:rowOff>
    </xdr:to>
    <xdr:cxnSp macro="">
      <xdr:nvCxnSpPr>
        <xdr:cNvPr id="293" name="直線コネクタ 292">
          <a:extLst>
            <a:ext uri="{FF2B5EF4-FFF2-40B4-BE49-F238E27FC236}">
              <a16:creationId xmlns:a16="http://schemas.microsoft.com/office/drawing/2014/main" id="{43B3801C-E9BF-424F-8B7D-47432C9789D2}"/>
            </a:ext>
          </a:extLst>
        </xdr:cNvPr>
        <xdr:cNvCxnSpPr/>
      </xdr:nvCxnSpPr>
      <xdr:spPr>
        <a:xfrm flipV="1">
          <a:off x="21323300" y="6710614"/>
          <a:ext cx="838200" cy="2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85230</xdr:rowOff>
    </xdr:from>
    <xdr:to>
      <xdr:col>107</xdr:col>
      <xdr:colOff>101600</xdr:colOff>
      <xdr:row>38</xdr:row>
      <xdr:rowOff>15380</xdr:rowOff>
    </xdr:to>
    <xdr:sp macro="" textlink="">
      <xdr:nvSpPr>
        <xdr:cNvPr id="294" name="楕円 293">
          <a:extLst>
            <a:ext uri="{FF2B5EF4-FFF2-40B4-BE49-F238E27FC236}">
              <a16:creationId xmlns:a16="http://schemas.microsoft.com/office/drawing/2014/main" id="{97F68763-8883-4A2D-B65B-0A799929F7D4}"/>
            </a:ext>
          </a:extLst>
        </xdr:cNvPr>
        <xdr:cNvSpPr/>
      </xdr:nvSpPr>
      <xdr:spPr>
        <a:xfrm>
          <a:off x="20383500" y="642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136030</xdr:rowOff>
    </xdr:from>
    <xdr:to>
      <xdr:col>111</xdr:col>
      <xdr:colOff>177800</xdr:colOff>
      <xdr:row>39</xdr:row>
      <xdr:rowOff>47120</xdr:rowOff>
    </xdr:to>
    <xdr:cxnSp macro="">
      <xdr:nvCxnSpPr>
        <xdr:cNvPr id="295" name="直線コネクタ 294">
          <a:extLst>
            <a:ext uri="{FF2B5EF4-FFF2-40B4-BE49-F238E27FC236}">
              <a16:creationId xmlns:a16="http://schemas.microsoft.com/office/drawing/2014/main" id="{C5494D99-A19F-45D7-84F0-64A29D845A0D}"/>
            </a:ext>
          </a:extLst>
        </xdr:cNvPr>
        <xdr:cNvCxnSpPr/>
      </xdr:nvCxnSpPr>
      <xdr:spPr>
        <a:xfrm>
          <a:off x="20434300" y="6479680"/>
          <a:ext cx="889000" cy="25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92774</xdr:rowOff>
    </xdr:from>
    <xdr:to>
      <xdr:col>102</xdr:col>
      <xdr:colOff>165100</xdr:colOff>
      <xdr:row>38</xdr:row>
      <xdr:rowOff>22924</xdr:rowOff>
    </xdr:to>
    <xdr:sp macro="" textlink="">
      <xdr:nvSpPr>
        <xdr:cNvPr id="296" name="楕円 295">
          <a:extLst>
            <a:ext uri="{FF2B5EF4-FFF2-40B4-BE49-F238E27FC236}">
              <a16:creationId xmlns:a16="http://schemas.microsoft.com/office/drawing/2014/main" id="{9FA0F262-F1F5-4461-8C17-9E335AA6740F}"/>
            </a:ext>
          </a:extLst>
        </xdr:cNvPr>
        <xdr:cNvSpPr/>
      </xdr:nvSpPr>
      <xdr:spPr>
        <a:xfrm>
          <a:off x="19494500" y="643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136030</xdr:rowOff>
    </xdr:from>
    <xdr:to>
      <xdr:col>107</xdr:col>
      <xdr:colOff>50800</xdr:colOff>
      <xdr:row>37</xdr:row>
      <xdr:rowOff>143574</xdr:rowOff>
    </xdr:to>
    <xdr:cxnSp macro="">
      <xdr:nvCxnSpPr>
        <xdr:cNvPr id="297" name="直線コネクタ 296">
          <a:extLst>
            <a:ext uri="{FF2B5EF4-FFF2-40B4-BE49-F238E27FC236}">
              <a16:creationId xmlns:a16="http://schemas.microsoft.com/office/drawing/2014/main" id="{BC222E93-36D6-4F14-A906-F7B86ABAC10D}"/>
            </a:ext>
          </a:extLst>
        </xdr:cNvPr>
        <xdr:cNvCxnSpPr/>
      </xdr:nvCxnSpPr>
      <xdr:spPr>
        <a:xfrm flipV="1">
          <a:off x="19545300" y="6479680"/>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94391</xdr:rowOff>
    </xdr:from>
    <xdr:to>
      <xdr:col>98</xdr:col>
      <xdr:colOff>38100</xdr:colOff>
      <xdr:row>39</xdr:row>
      <xdr:rowOff>24541</xdr:rowOff>
    </xdr:to>
    <xdr:sp macro="" textlink="">
      <xdr:nvSpPr>
        <xdr:cNvPr id="298" name="楕円 297">
          <a:extLst>
            <a:ext uri="{FF2B5EF4-FFF2-40B4-BE49-F238E27FC236}">
              <a16:creationId xmlns:a16="http://schemas.microsoft.com/office/drawing/2014/main" id="{22D9639B-8E1A-4DC3-812E-D01D068684F8}"/>
            </a:ext>
          </a:extLst>
        </xdr:cNvPr>
        <xdr:cNvSpPr/>
      </xdr:nvSpPr>
      <xdr:spPr>
        <a:xfrm>
          <a:off x="18605500" y="660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143574</xdr:rowOff>
    </xdr:from>
    <xdr:to>
      <xdr:col>102</xdr:col>
      <xdr:colOff>114300</xdr:colOff>
      <xdr:row>38</xdr:row>
      <xdr:rowOff>145191</xdr:rowOff>
    </xdr:to>
    <xdr:cxnSp macro="">
      <xdr:nvCxnSpPr>
        <xdr:cNvPr id="299" name="直線コネクタ 298">
          <a:extLst>
            <a:ext uri="{FF2B5EF4-FFF2-40B4-BE49-F238E27FC236}">
              <a16:creationId xmlns:a16="http://schemas.microsoft.com/office/drawing/2014/main" id="{31298536-4579-4E16-8F7F-2BF44870E2DF}"/>
            </a:ext>
          </a:extLst>
        </xdr:cNvPr>
        <xdr:cNvCxnSpPr/>
      </xdr:nvCxnSpPr>
      <xdr:spPr>
        <a:xfrm flipV="1">
          <a:off x="18656300" y="6487224"/>
          <a:ext cx="889000" cy="17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99324</xdr:rowOff>
    </xdr:from>
    <xdr:ext cx="599010" cy="259045"/>
    <xdr:sp macro="" textlink="">
      <xdr:nvSpPr>
        <xdr:cNvPr id="300" name="n_1aveValue【一般廃棄物処理施設】&#10;一人当たり有形固定資産（償却資産）額">
          <a:extLst>
            <a:ext uri="{FF2B5EF4-FFF2-40B4-BE49-F238E27FC236}">
              <a16:creationId xmlns:a16="http://schemas.microsoft.com/office/drawing/2014/main" id="{65802082-AC43-419B-BC0E-66FE1822365F}"/>
            </a:ext>
          </a:extLst>
        </xdr:cNvPr>
        <xdr:cNvSpPr txBox="1"/>
      </xdr:nvSpPr>
      <xdr:spPr>
        <a:xfrm>
          <a:off x="21011095" y="695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77471</xdr:rowOff>
    </xdr:from>
    <xdr:ext cx="599010" cy="259045"/>
    <xdr:sp macro="" textlink="">
      <xdr:nvSpPr>
        <xdr:cNvPr id="301" name="n_2aveValue【一般廃棄物処理施設】&#10;一人当たり有形固定資産（償却資産）額">
          <a:extLst>
            <a:ext uri="{FF2B5EF4-FFF2-40B4-BE49-F238E27FC236}">
              <a16:creationId xmlns:a16="http://schemas.microsoft.com/office/drawing/2014/main" id="{2C0A6710-9F83-4889-9ECE-FB8E6F15BF55}"/>
            </a:ext>
          </a:extLst>
        </xdr:cNvPr>
        <xdr:cNvSpPr txBox="1"/>
      </xdr:nvSpPr>
      <xdr:spPr>
        <a:xfrm>
          <a:off x="20134795" y="693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113499</xdr:rowOff>
    </xdr:from>
    <xdr:ext cx="599010" cy="259045"/>
    <xdr:sp macro="" textlink="">
      <xdr:nvSpPr>
        <xdr:cNvPr id="302" name="n_3aveValue【一般廃棄物処理施設】&#10;一人当たり有形固定資産（償却資産）額">
          <a:extLst>
            <a:ext uri="{FF2B5EF4-FFF2-40B4-BE49-F238E27FC236}">
              <a16:creationId xmlns:a16="http://schemas.microsoft.com/office/drawing/2014/main" id="{8B68F081-A46B-4E88-A378-AD29407E7FF7}"/>
            </a:ext>
          </a:extLst>
        </xdr:cNvPr>
        <xdr:cNvSpPr txBox="1"/>
      </xdr:nvSpPr>
      <xdr:spPr>
        <a:xfrm>
          <a:off x="19245795" y="697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32882</xdr:rowOff>
    </xdr:from>
    <xdr:ext cx="599010" cy="259045"/>
    <xdr:sp macro="" textlink="">
      <xdr:nvSpPr>
        <xdr:cNvPr id="303" name="n_4aveValue【一般廃棄物処理施設】&#10;一人当たり有形固定資産（償却資産）額">
          <a:extLst>
            <a:ext uri="{FF2B5EF4-FFF2-40B4-BE49-F238E27FC236}">
              <a16:creationId xmlns:a16="http://schemas.microsoft.com/office/drawing/2014/main" id="{3994B8F4-634C-4E1F-8B27-D96F2135FCE0}"/>
            </a:ext>
          </a:extLst>
        </xdr:cNvPr>
        <xdr:cNvSpPr txBox="1"/>
      </xdr:nvSpPr>
      <xdr:spPr>
        <a:xfrm>
          <a:off x="18356795" y="689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114447</xdr:rowOff>
    </xdr:from>
    <xdr:ext cx="599010" cy="259045"/>
    <xdr:sp macro="" textlink="">
      <xdr:nvSpPr>
        <xdr:cNvPr id="304" name="n_1mainValue【一般廃棄物処理施設】&#10;一人当たり有形固定資産（償却資産）額">
          <a:extLst>
            <a:ext uri="{FF2B5EF4-FFF2-40B4-BE49-F238E27FC236}">
              <a16:creationId xmlns:a16="http://schemas.microsoft.com/office/drawing/2014/main" id="{F2919EC3-F1BE-47B0-86CC-E4DB9706D60D}"/>
            </a:ext>
          </a:extLst>
        </xdr:cNvPr>
        <xdr:cNvSpPr txBox="1"/>
      </xdr:nvSpPr>
      <xdr:spPr>
        <a:xfrm>
          <a:off x="21011095" y="645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31907</xdr:rowOff>
    </xdr:from>
    <xdr:ext cx="599010" cy="259045"/>
    <xdr:sp macro="" textlink="">
      <xdr:nvSpPr>
        <xdr:cNvPr id="305" name="n_2mainValue【一般廃棄物処理施設】&#10;一人当たり有形固定資産（償却資産）額">
          <a:extLst>
            <a:ext uri="{FF2B5EF4-FFF2-40B4-BE49-F238E27FC236}">
              <a16:creationId xmlns:a16="http://schemas.microsoft.com/office/drawing/2014/main" id="{85F3928C-8FE2-4E14-A222-8403FEF50F27}"/>
            </a:ext>
          </a:extLst>
        </xdr:cNvPr>
        <xdr:cNvSpPr txBox="1"/>
      </xdr:nvSpPr>
      <xdr:spPr>
        <a:xfrm>
          <a:off x="20134795" y="6204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39451</xdr:rowOff>
    </xdr:from>
    <xdr:ext cx="599010" cy="259045"/>
    <xdr:sp macro="" textlink="">
      <xdr:nvSpPr>
        <xdr:cNvPr id="306" name="n_3mainValue【一般廃棄物処理施設】&#10;一人当たり有形固定資産（償却資産）額">
          <a:extLst>
            <a:ext uri="{FF2B5EF4-FFF2-40B4-BE49-F238E27FC236}">
              <a16:creationId xmlns:a16="http://schemas.microsoft.com/office/drawing/2014/main" id="{EA1FF599-D580-4960-A685-9E2235C3B36D}"/>
            </a:ext>
          </a:extLst>
        </xdr:cNvPr>
        <xdr:cNvSpPr txBox="1"/>
      </xdr:nvSpPr>
      <xdr:spPr>
        <a:xfrm>
          <a:off x="19245795" y="621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41069</xdr:rowOff>
    </xdr:from>
    <xdr:ext cx="599010" cy="259045"/>
    <xdr:sp macro="" textlink="">
      <xdr:nvSpPr>
        <xdr:cNvPr id="307" name="n_4mainValue【一般廃棄物処理施設】&#10;一人当たり有形固定資産（償却資産）額">
          <a:extLst>
            <a:ext uri="{FF2B5EF4-FFF2-40B4-BE49-F238E27FC236}">
              <a16:creationId xmlns:a16="http://schemas.microsoft.com/office/drawing/2014/main" id="{E561E19A-CB0F-4FA9-AA7E-977EB20CAB15}"/>
            </a:ext>
          </a:extLst>
        </xdr:cNvPr>
        <xdr:cNvSpPr txBox="1"/>
      </xdr:nvSpPr>
      <xdr:spPr>
        <a:xfrm>
          <a:off x="18356795" y="6384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538C3929-C423-47E6-ADCA-DB46E4377C3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1F68BA97-D0AA-4001-8288-C2A63C6D746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9C438639-A29E-4084-AA39-0E5F6F96549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9B38D30E-0300-46CE-ACE2-62ECD4699AD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EA438549-F5F9-45EF-93F2-9CEA2C7BD8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7F6EF7AC-7A37-44B3-841B-A1CBCF3B41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90A338ED-A089-4BE1-B278-7DF1D0953BC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CB68B9AF-F658-4D36-AF84-5FD283272EE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9176C8D1-F0A3-4C24-BAF5-A7BD0A146FC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B41EAD19-F196-4D84-9B55-979FED85133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1636240F-0AD8-4762-8E78-EF5036566C5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9" name="直線コネクタ 318">
          <a:extLst>
            <a:ext uri="{FF2B5EF4-FFF2-40B4-BE49-F238E27FC236}">
              <a16:creationId xmlns:a16="http://schemas.microsoft.com/office/drawing/2014/main" id="{953701A1-E0AE-4A84-AAF7-9A86BFB952F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0" name="テキスト ボックス 319">
          <a:extLst>
            <a:ext uri="{FF2B5EF4-FFF2-40B4-BE49-F238E27FC236}">
              <a16:creationId xmlns:a16="http://schemas.microsoft.com/office/drawing/2014/main" id="{DE5BFBFB-B2BA-445E-A65B-179A76F9591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1" name="直線コネクタ 320">
          <a:extLst>
            <a:ext uri="{FF2B5EF4-FFF2-40B4-BE49-F238E27FC236}">
              <a16:creationId xmlns:a16="http://schemas.microsoft.com/office/drawing/2014/main" id="{14A4055A-D6D7-42A1-AACC-E9B659D6A43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2" name="テキスト ボックス 321">
          <a:extLst>
            <a:ext uri="{FF2B5EF4-FFF2-40B4-BE49-F238E27FC236}">
              <a16:creationId xmlns:a16="http://schemas.microsoft.com/office/drawing/2014/main" id="{D64C3CCE-E81D-42A4-B394-F1EF381AEBF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3" name="直線コネクタ 322">
          <a:extLst>
            <a:ext uri="{FF2B5EF4-FFF2-40B4-BE49-F238E27FC236}">
              <a16:creationId xmlns:a16="http://schemas.microsoft.com/office/drawing/2014/main" id="{52BFD5B5-DE28-423E-BB2E-34F874D523D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4" name="テキスト ボックス 323">
          <a:extLst>
            <a:ext uri="{FF2B5EF4-FFF2-40B4-BE49-F238E27FC236}">
              <a16:creationId xmlns:a16="http://schemas.microsoft.com/office/drawing/2014/main" id="{B949012B-E625-4A9A-BC41-AD1A00C1FFA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5" name="直線コネクタ 324">
          <a:extLst>
            <a:ext uri="{FF2B5EF4-FFF2-40B4-BE49-F238E27FC236}">
              <a16:creationId xmlns:a16="http://schemas.microsoft.com/office/drawing/2014/main" id="{EC326F02-9B5E-4E44-9331-6AE4FBE5CCB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6" name="テキスト ボックス 325">
          <a:extLst>
            <a:ext uri="{FF2B5EF4-FFF2-40B4-BE49-F238E27FC236}">
              <a16:creationId xmlns:a16="http://schemas.microsoft.com/office/drawing/2014/main" id="{2AF912DA-C09F-465D-85EC-432876F7A64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7" name="直線コネクタ 326">
          <a:extLst>
            <a:ext uri="{FF2B5EF4-FFF2-40B4-BE49-F238E27FC236}">
              <a16:creationId xmlns:a16="http://schemas.microsoft.com/office/drawing/2014/main" id="{E7512123-F046-43D5-B55B-D5439A2CD3C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8" name="テキスト ボックス 327">
          <a:extLst>
            <a:ext uri="{FF2B5EF4-FFF2-40B4-BE49-F238E27FC236}">
              <a16:creationId xmlns:a16="http://schemas.microsoft.com/office/drawing/2014/main" id="{9A42D38C-FF52-4EF6-A5C3-AD735F6AC15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23A6A230-621C-4531-9071-74F95A7CD2F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0" name="テキスト ボックス 329">
          <a:extLst>
            <a:ext uri="{FF2B5EF4-FFF2-40B4-BE49-F238E27FC236}">
              <a16:creationId xmlns:a16="http://schemas.microsoft.com/office/drawing/2014/main" id="{1AC97A29-14D7-4F55-9902-60B781A7DDB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保健センター・保健所】&#10;有形固定資産減価償却率グラフ枠">
          <a:extLst>
            <a:ext uri="{FF2B5EF4-FFF2-40B4-BE49-F238E27FC236}">
              <a16:creationId xmlns:a16="http://schemas.microsoft.com/office/drawing/2014/main" id="{9A3ECDCD-7BE3-46B0-8FB2-4EA30B3CB18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332" name="直線コネクタ 331">
          <a:extLst>
            <a:ext uri="{FF2B5EF4-FFF2-40B4-BE49-F238E27FC236}">
              <a16:creationId xmlns:a16="http://schemas.microsoft.com/office/drawing/2014/main" id="{E6CB28F1-2892-44A2-813F-E175412F9281}"/>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333" name="【保健センター・保健所】&#10;有形固定資産減価償却率最小値テキスト">
          <a:extLst>
            <a:ext uri="{FF2B5EF4-FFF2-40B4-BE49-F238E27FC236}">
              <a16:creationId xmlns:a16="http://schemas.microsoft.com/office/drawing/2014/main" id="{599D6B5F-E62E-446E-974A-78BB11A8D154}"/>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334" name="直線コネクタ 333">
          <a:extLst>
            <a:ext uri="{FF2B5EF4-FFF2-40B4-BE49-F238E27FC236}">
              <a16:creationId xmlns:a16="http://schemas.microsoft.com/office/drawing/2014/main" id="{5D60500F-58F6-4A35-A732-9FF0BF069F9C}"/>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335" name="【保健センター・保健所】&#10;有形固定資産減価償却率最大値テキスト">
          <a:extLst>
            <a:ext uri="{FF2B5EF4-FFF2-40B4-BE49-F238E27FC236}">
              <a16:creationId xmlns:a16="http://schemas.microsoft.com/office/drawing/2014/main" id="{27FCFCFF-0AB5-47F5-A2B5-9EACDA804F90}"/>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336" name="直線コネクタ 335">
          <a:extLst>
            <a:ext uri="{FF2B5EF4-FFF2-40B4-BE49-F238E27FC236}">
              <a16:creationId xmlns:a16="http://schemas.microsoft.com/office/drawing/2014/main" id="{9C7CD9DC-9EE9-4CE8-A5CA-C56CAA735A4F}"/>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337" name="【保健センター・保健所】&#10;有形固定資産減価償却率平均値テキスト">
          <a:extLst>
            <a:ext uri="{FF2B5EF4-FFF2-40B4-BE49-F238E27FC236}">
              <a16:creationId xmlns:a16="http://schemas.microsoft.com/office/drawing/2014/main" id="{77691650-B585-44E5-9091-4BC356F4DA7A}"/>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338" name="フローチャート: 判断 337">
          <a:extLst>
            <a:ext uri="{FF2B5EF4-FFF2-40B4-BE49-F238E27FC236}">
              <a16:creationId xmlns:a16="http://schemas.microsoft.com/office/drawing/2014/main" id="{F3AA4DE4-EF43-4F49-8C89-EA2F31F19353}"/>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339" name="フローチャート: 判断 338">
          <a:extLst>
            <a:ext uri="{FF2B5EF4-FFF2-40B4-BE49-F238E27FC236}">
              <a16:creationId xmlns:a16="http://schemas.microsoft.com/office/drawing/2014/main" id="{30057619-C30E-4E58-9C1B-D50F584CBEA3}"/>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340" name="フローチャート: 判断 339">
          <a:extLst>
            <a:ext uri="{FF2B5EF4-FFF2-40B4-BE49-F238E27FC236}">
              <a16:creationId xmlns:a16="http://schemas.microsoft.com/office/drawing/2014/main" id="{B96A80A9-613E-4591-9642-494FD49CC255}"/>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1" name="フローチャート: 判断 340">
          <a:extLst>
            <a:ext uri="{FF2B5EF4-FFF2-40B4-BE49-F238E27FC236}">
              <a16:creationId xmlns:a16="http://schemas.microsoft.com/office/drawing/2014/main" id="{42E2CD76-7A38-4164-910C-5458286FD905}"/>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342" name="フローチャート: 判断 341">
          <a:extLst>
            <a:ext uri="{FF2B5EF4-FFF2-40B4-BE49-F238E27FC236}">
              <a16:creationId xmlns:a16="http://schemas.microsoft.com/office/drawing/2014/main" id="{B0515575-622F-4D63-9FB5-0436DA511F62}"/>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F2082414-A2B0-4942-94B2-B1AECCA685B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6CFB9925-9405-4EA7-89E4-9D7D180803C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533E67B8-F501-4AD5-B1B3-C4CDA440F3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F4E75232-A2A4-4230-9E68-BA30CEABF56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295D4BDB-3CB9-42CB-9D21-D2D8AB2329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21590</xdr:rowOff>
    </xdr:from>
    <xdr:to>
      <xdr:col>85</xdr:col>
      <xdr:colOff>177800</xdr:colOff>
      <xdr:row>62</xdr:row>
      <xdr:rowOff>123190</xdr:rowOff>
    </xdr:to>
    <xdr:sp macro="" textlink="">
      <xdr:nvSpPr>
        <xdr:cNvPr id="348" name="楕円 347">
          <a:extLst>
            <a:ext uri="{FF2B5EF4-FFF2-40B4-BE49-F238E27FC236}">
              <a16:creationId xmlns:a16="http://schemas.microsoft.com/office/drawing/2014/main" id="{96F59A50-B72D-4133-B878-BC5BED61FA00}"/>
            </a:ext>
          </a:extLst>
        </xdr:cNvPr>
        <xdr:cNvSpPr/>
      </xdr:nvSpPr>
      <xdr:spPr>
        <a:xfrm>
          <a:off x="16268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17</xdr:rowOff>
    </xdr:from>
    <xdr:ext cx="405111" cy="259045"/>
    <xdr:sp macro="" textlink="">
      <xdr:nvSpPr>
        <xdr:cNvPr id="349" name="【保健センター・保健所】&#10;有形固定資産減価償却率該当値テキスト">
          <a:extLst>
            <a:ext uri="{FF2B5EF4-FFF2-40B4-BE49-F238E27FC236}">
              <a16:creationId xmlns:a16="http://schemas.microsoft.com/office/drawing/2014/main" id="{E3CABAA3-31E8-47A4-8CB9-88F1AB420382}"/>
            </a:ext>
          </a:extLst>
        </xdr:cNvPr>
        <xdr:cNvSpPr txBox="1"/>
      </xdr:nvSpPr>
      <xdr:spPr>
        <a:xfrm>
          <a:off x="16357600"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149225</xdr:rowOff>
    </xdr:from>
    <xdr:to>
      <xdr:col>81</xdr:col>
      <xdr:colOff>101600</xdr:colOff>
      <xdr:row>62</xdr:row>
      <xdr:rowOff>79375</xdr:rowOff>
    </xdr:to>
    <xdr:sp macro="" textlink="">
      <xdr:nvSpPr>
        <xdr:cNvPr id="350" name="楕円 349">
          <a:extLst>
            <a:ext uri="{FF2B5EF4-FFF2-40B4-BE49-F238E27FC236}">
              <a16:creationId xmlns:a16="http://schemas.microsoft.com/office/drawing/2014/main" id="{B16BC613-8341-4933-95E7-8894C31E59F9}"/>
            </a:ext>
          </a:extLst>
        </xdr:cNvPr>
        <xdr:cNvSpPr/>
      </xdr:nvSpPr>
      <xdr:spPr>
        <a:xfrm>
          <a:off x="15430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28575</xdr:rowOff>
    </xdr:from>
    <xdr:to>
      <xdr:col>85</xdr:col>
      <xdr:colOff>127000</xdr:colOff>
      <xdr:row>62</xdr:row>
      <xdr:rowOff>72390</xdr:rowOff>
    </xdr:to>
    <xdr:cxnSp macro="">
      <xdr:nvCxnSpPr>
        <xdr:cNvPr id="351" name="直線コネクタ 350">
          <a:extLst>
            <a:ext uri="{FF2B5EF4-FFF2-40B4-BE49-F238E27FC236}">
              <a16:creationId xmlns:a16="http://schemas.microsoft.com/office/drawing/2014/main" id="{F2E26D4C-80F6-42CC-AC35-E47C7D7AE7CD}"/>
            </a:ext>
          </a:extLst>
        </xdr:cNvPr>
        <xdr:cNvCxnSpPr/>
      </xdr:nvCxnSpPr>
      <xdr:spPr>
        <a:xfrm>
          <a:off x="15481300" y="1065847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101600</xdr:rowOff>
    </xdr:from>
    <xdr:to>
      <xdr:col>76</xdr:col>
      <xdr:colOff>165100</xdr:colOff>
      <xdr:row>62</xdr:row>
      <xdr:rowOff>31750</xdr:rowOff>
    </xdr:to>
    <xdr:sp macro="" textlink="">
      <xdr:nvSpPr>
        <xdr:cNvPr id="352" name="楕円 351">
          <a:extLst>
            <a:ext uri="{FF2B5EF4-FFF2-40B4-BE49-F238E27FC236}">
              <a16:creationId xmlns:a16="http://schemas.microsoft.com/office/drawing/2014/main" id="{8848EAFF-D1B8-4C38-AE90-4713F6FF6704}"/>
            </a:ext>
          </a:extLst>
        </xdr:cNvPr>
        <xdr:cNvSpPr/>
      </xdr:nvSpPr>
      <xdr:spPr>
        <a:xfrm>
          <a:off x="14541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152400</xdr:rowOff>
    </xdr:from>
    <xdr:to>
      <xdr:col>81</xdr:col>
      <xdr:colOff>50800</xdr:colOff>
      <xdr:row>62</xdr:row>
      <xdr:rowOff>28575</xdr:rowOff>
    </xdr:to>
    <xdr:cxnSp macro="">
      <xdr:nvCxnSpPr>
        <xdr:cNvPr id="353" name="直線コネクタ 352">
          <a:extLst>
            <a:ext uri="{FF2B5EF4-FFF2-40B4-BE49-F238E27FC236}">
              <a16:creationId xmlns:a16="http://schemas.microsoft.com/office/drawing/2014/main" id="{22E7F38A-AA8D-43B3-AA98-9C37B1E668DE}"/>
            </a:ext>
          </a:extLst>
        </xdr:cNvPr>
        <xdr:cNvCxnSpPr/>
      </xdr:nvCxnSpPr>
      <xdr:spPr>
        <a:xfrm>
          <a:off x="14592300" y="106108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53975</xdr:rowOff>
    </xdr:from>
    <xdr:to>
      <xdr:col>72</xdr:col>
      <xdr:colOff>38100</xdr:colOff>
      <xdr:row>61</xdr:row>
      <xdr:rowOff>155575</xdr:rowOff>
    </xdr:to>
    <xdr:sp macro="" textlink="">
      <xdr:nvSpPr>
        <xdr:cNvPr id="354" name="楕円 353">
          <a:extLst>
            <a:ext uri="{FF2B5EF4-FFF2-40B4-BE49-F238E27FC236}">
              <a16:creationId xmlns:a16="http://schemas.microsoft.com/office/drawing/2014/main" id="{AA5E1220-5857-464E-B4FB-2A90BA197B89}"/>
            </a:ext>
          </a:extLst>
        </xdr:cNvPr>
        <xdr:cNvSpPr/>
      </xdr:nvSpPr>
      <xdr:spPr>
        <a:xfrm>
          <a:off x="13652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104775</xdr:rowOff>
    </xdr:from>
    <xdr:to>
      <xdr:col>76</xdr:col>
      <xdr:colOff>114300</xdr:colOff>
      <xdr:row>61</xdr:row>
      <xdr:rowOff>152400</xdr:rowOff>
    </xdr:to>
    <xdr:cxnSp macro="">
      <xdr:nvCxnSpPr>
        <xdr:cNvPr id="355" name="直線コネクタ 354">
          <a:extLst>
            <a:ext uri="{FF2B5EF4-FFF2-40B4-BE49-F238E27FC236}">
              <a16:creationId xmlns:a16="http://schemas.microsoft.com/office/drawing/2014/main" id="{7CAB522A-B90F-45F8-A062-E8A168868987}"/>
            </a:ext>
          </a:extLst>
        </xdr:cNvPr>
        <xdr:cNvCxnSpPr/>
      </xdr:nvCxnSpPr>
      <xdr:spPr>
        <a:xfrm>
          <a:off x="13703300" y="10563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xdr:rowOff>
    </xdr:from>
    <xdr:to>
      <xdr:col>67</xdr:col>
      <xdr:colOff>101600</xdr:colOff>
      <xdr:row>61</xdr:row>
      <xdr:rowOff>102235</xdr:rowOff>
    </xdr:to>
    <xdr:sp macro="" textlink="">
      <xdr:nvSpPr>
        <xdr:cNvPr id="356" name="楕円 355">
          <a:extLst>
            <a:ext uri="{FF2B5EF4-FFF2-40B4-BE49-F238E27FC236}">
              <a16:creationId xmlns:a16="http://schemas.microsoft.com/office/drawing/2014/main" id="{ECC86971-09FD-4C9F-9034-C9CC5578DEDF}"/>
            </a:ext>
          </a:extLst>
        </xdr:cNvPr>
        <xdr:cNvSpPr/>
      </xdr:nvSpPr>
      <xdr:spPr>
        <a:xfrm>
          <a:off x="12763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51435</xdr:rowOff>
    </xdr:from>
    <xdr:to>
      <xdr:col>71</xdr:col>
      <xdr:colOff>177800</xdr:colOff>
      <xdr:row>61</xdr:row>
      <xdr:rowOff>104775</xdr:rowOff>
    </xdr:to>
    <xdr:cxnSp macro="">
      <xdr:nvCxnSpPr>
        <xdr:cNvPr id="357" name="直線コネクタ 356">
          <a:extLst>
            <a:ext uri="{FF2B5EF4-FFF2-40B4-BE49-F238E27FC236}">
              <a16:creationId xmlns:a16="http://schemas.microsoft.com/office/drawing/2014/main" id="{2F7CC2DB-F30A-4508-A394-333DEB80CD27}"/>
            </a:ext>
          </a:extLst>
        </xdr:cNvPr>
        <xdr:cNvCxnSpPr/>
      </xdr:nvCxnSpPr>
      <xdr:spPr>
        <a:xfrm>
          <a:off x="12814300" y="1050988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358" name="n_1aveValue【保健センター・保健所】&#10;有形固定資産減価償却率">
          <a:extLst>
            <a:ext uri="{FF2B5EF4-FFF2-40B4-BE49-F238E27FC236}">
              <a16:creationId xmlns:a16="http://schemas.microsoft.com/office/drawing/2014/main" id="{C861F5B9-4738-470B-AB98-2532E3F89366}"/>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359" name="n_2aveValue【保健センター・保健所】&#10;有形固定資産減価償却率">
          <a:extLst>
            <a:ext uri="{FF2B5EF4-FFF2-40B4-BE49-F238E27FC236}">
              <a16:creationId xmlns:a16="http://schemas.microsoft.com/office/drawing/2014/main" id="{8BF3A66E-527B-4973-95C2-E31F37326B8E}"/>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360" name="n_3aveValue【保健センター・保健所】&#10;有形固定資産減価償却率">
          <a:extLst>
            <a:ext uri="{FF2B5EF4-FFF2-40B4-BE49-F238E27FC236}">
              <a16:creationId xmlns:a16="http://schemas.microsoft.com/office/drawing/2014/main" id="{4EE31CF8-F8EE-47A0-A3E9-B385580ADF09}"/>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361" name="n_4aveValue【保健センター・保健所】&#10;有形固定資産減価償却率">
          <a:extLst>
            <a:ext uri="{FF2B5EF4-FFF2-40B4-BE49-F238E27FC236}">
              <a16:creationId xmlns:a16="http://schemas.microsoft.com/office/drawing/2014/main" id="{3D21B9F7-F4FC-451F-B9F6-F4E8DA1FF64E}"/>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70502</xdr:rowOff>
    </xdr:from>
    <xdr:ext cx="405111" cy="259045"/>
    <xdr:sp macro="" textlink="">
      <xdr:nvSpPr>
        <xdr:cNvPr id="362" name="n_1mainValue【保健センター・保健所】&#10;有形固定資産減価償却率">
          <a:extLst>
            <a:ext uri="{FF2B5EF4-FFF2-40B4-BE49-F238E27FC236}">
              <a16:creationId xmlns:a16="http://schemas.microsoft.com/office/drawing/2014/main" id="{B1755048-8450-4B47-91DB-AB2D3CD73591}"/>
            </a:ext>
          </a:extLst>
        </xdr:cNvPr>
        <xdr:cNvSpPr txBox="1"/>
      </xdr:nvSpPr>
      <xdr:spPr>
        <a:xfrm>
          <a:off x="152660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22877</xdr:rowOff>
    </xdr:from>
    <xdr:ext cx="405111" cy="259045"/>
    <xdr:sp macro="" textlink="">
      <xdr:nvSpPr>
        <xdr:cNvPr id="363" name="n_2mainValue【保健センター・保健所】&#10;有形固定資産減価償却率">
          <a:extLst>
            <a:ext uri="{FF2B5EF4-FFF2-40B4-BE49-F238E27FC236}">
              <a16:creationId xmlns:a16="http://schemas.microsoft.com/office/drawing/2014/main" id="{69237B18-4230-4578-BC6C-5A07CF16B2D7}"/>
            </a:ext>
          </a:extLst>
        </xdr:cNvPr>
        <xdr:cNvSpPr txBox="1"/>
      </xdr:nvSpPr>
      <xdr:spPr>
        <a:xfrm>
          <a:off x="14389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146702</xdr:rowOff>
    </xdr:from>
    <xdr:ext cx="405111" cy="259045"/>
    <xdr:sp macro="" textlink="">
      <xdr:nvSpPr>
        <xdr:cNvPr id="364" name="n_3mainValue【保健センター・保健所】&#10;有形固定資産減価償却率">
          <a:extLst>
            <a:ext uri="{FF2B5EF4-FFF2-40B4-BE49-F238E27FC236}">
              <a16:creationId xmlns:a16="http://schemas.microsoft.com/office/drawing/2014/main" id="{5308E3B5-2A8B-4948-83DB-863779E5338A}"/>
            </a:ext>
          </a:extLst>
        </xdr:cNvPr>
        <xdr:cNvSpPr txBox="1"/>
      </xdr:nvSpPr>
      <xdr:spPr>
        <a:xfrm>
          <a:off x="13500744"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93362</xdr:rowOff>
    </xdr:from>
    <xdr:ext cx="405111" cy="259045"/>
    <xdr:sp macro="" textlink="">
      <xdr:nvSpPr>
        <xdr:cNvPr id="365" name="n_4mainValue【保健センター・保健所】&#10;有形固定資産減価償却率">
          <a:extLst>
            <a:ext uri="{FF2B5EF4-FFF2-40B4-BE49-F238E27FC236}">
              <a16:creationId xmlns:a16="http://schemas.microsoft.com/office/drawing/2014/main" id="{3F16B399-6C12-4A39-81E6-11A3FDC1AD30}"/>
            </a:ext>
          </a:extLst>
        </xdr:cNvPr>
        <xdr:cNvSpPr txBox="1"/>
      </xdr:nvSpPr>
      <xdr:spPr>
        <a:xfrm>
          <a:off x="12611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06778A23-E983-4448-AC31-29405C012E4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8B3EC975-4961-4CE8-9BEC-291EAD58E8F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FC0D2D8A-3D21-4F27-A803-B9B9135B966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AE8D4380-217F-4328-AA30-C08B86AF7A1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C7455533-9D60-4094-8A39-248CB197B7A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A404AC5E-7247-4CB4-8B95-C13C932984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B36A739C-0930-4F10-BDF1-6A3E6E995C8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C42D89DD-2601-448D-A576-8927E632D1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47E46A3D-D6C9-43E8-B690-61A8736222E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D65569BD-0563-47EC-8448-1925A332AD5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6" name="直線コネクタ 375">
          <a:extLst>
            <a:ext uri="{FF2B5EF4-FFF2-40B4-BE49-F238E27FC236}">
              <a16:creationId xmlns:a16="http://schemas.microsoft.com/office/drawing/2014/main" id="{36BC2AA0-E5FB-4696-9040-E3F6E554A25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7" name="テキスト ボックス 376">
          <a:extLst>
            <a:ext uri="{FF2B5EF4-FFF2-40B4-BE49-F238E27FC236}">
              <a16:creationId xmlns:a16="http://schemas.microsoft.com/office/drawing/2014/main" id="{12BB3E7A-46EC-462A-B3FD-AA31904FFAD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8" name="直線コネクタ 377">
          <a:extLst>
            <a:ext uri="{FF2B5EF4-FFF2-40B4-BE49-F238E27FC236}">
              <a16:creationId xmlns:a16="http://schemas.microsoft.com/office/drawing/2014/main" id="{923B4B7F-4DBA-4C98-BD8D-1018547F3BD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9" name="テキスト ボックス 378">
          <a:extLst>
            <a:ext uri="{FF2B5EF4-FFF2-40B4-BE49-F238E27FC236}">
              <a16:creationId xmlns:a16="http://schemas.microsoft.com/office/drawing/2014/main" id="{BE182CA1-D953-4D49-9492-FED48858B1E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0" name="直線コネクタ 379">
          <a:extLst>
            <a:ext uri="{FF2B5EF4-FFF2-40B4-BE49-F238E27FC236}">
              <a16:creationId xmlns:a16="http://schemas.microsoft.com/office/drawing/2014/main" id="{D0EB2F7B-AB19-407A-AC29-0534CB649C5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1" name="テキスト ボックス 380">
          <a:extLst>
            <a:ext uri="{FF2B5EF4-FFF2-40B4-BE49-F238E27FC236}">
              <a16:creationId xmlns:a16="http://schemas.microsoft.com/office/drawing/2014/main" id="{685B06E7-6409-4651-80B9-B2779AEB55A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2" name="直線コネクタ 381">
          <a:extLst>
            <a:ext uri="{FF2B5EF4-FFF2-40B4-BE49-F238E27FC236}">
              <a16:creationId xmlns:a16="http://schemas.microsoft.com/office/drawing/2014/main" id="{1C496C93-238D-4EC2-AEE8-A66CF847808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3" name="テキスト ボックス 382">
          <a:extLst>
            <a:ext uri="{FF2B5EF4-FFF2-40B4-BE49-F238E27FC236}">
              <a16:creationId xmlns:a16="http://schemas.microsoft.com/office/drawing/2014/main" id="{CA4306D8-C2B3-44DD-9667-2F7F902523E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4" name="直線コネクタ 383">
          <a:extLst>
            <a:ext uri="{FF2B5EF4-FFF2-40B4-BE49-F238E27FC236}">
              <a16:creationId xmlns:a16="http://schemas.microsoft.com/office/drawing/2014/main" id="{C160FDBF-1DA2-42A8-9B71-4DB797B7947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5" name="テキスト ボックス 384">
          <a:extLst>
            <a:ext uri="{FF2B5EF4-FFF2-40B4-BE49-F238E27FC236}">
              <a16:creationId xmlns:a16="http://schemas.microsoft.com/office/drawing/2014/main" id="{F68B5EF3-AB98-4528-BC28-29068747D40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3AECF589-3961-429B-9D0A-C0DCE71E4AD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06D9F842-328B-48A3-B780-A7B74ABC1CE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46A58810-C415-4B4E-A959-34F91F0D93C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389" name="直線コネクタ 388">
          <a:extLst>
            <a:ext uri="{FF2B5EF4-FFF2-40B4-BE49-F238E27FC236}">
              <a16:creationId xmlns:a16="http://schemas.microsoft.com/office/drawing/2014/main" id="{7367D0B0-A20F-4406-BE27-3E36EAF466C7}"/>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ED7D4B19-CB5C-425F-8588-08F3F6DD4DE6}"/>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391" name="直線コネクタ 390">
          <a:extLst>
            <a:ext uri="{FF2B5EF4-FFF2-40B4-BE49-F238E27FC236}">
              <a16:creationId xmlns:a16="http://schemas.microsoft.com/office/drawing/2014/main" id="{2CBF6382-339D-48AD-AB28-5FBB19FE1137}"/>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66EFEEA8-054F-4BAE-8F44-A3D451A52A48}"/>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393" name="直線コネクタ 392">
          <a:extLst>
            <a:ext uri="{FF2B5EF4-FFF2-40B4-BE49-F238E27FC236}">
              <a16:creationId xmlns:a16="http://schemas.microsoft.com/office/drawing/2014/main" id="{7C0F168A-97A9-4A82-8E81-7997F94FC833}"/>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0761C076-1878-409E-8B56-57DEE46B6156}"/>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395" name="フローチャート: 判断 394">
          <a:extLst>
            <a:ext uri="{FF2B5EF4-FFF2-40B4-BE49-F238E27FC236}">
              <a16:creationId xmlns:a16="http://schemas.microsoft.com/office/drawing/2014/main" id="{1D603FBB-07FC-452F-80C7-EBCCE05E7A4E}"/>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396" name="フローチャート: 判断 395">
          <a:extLst>
            <a:ext uri="{FF2B5EF4-FFF2-40B4-BE49-F238E27FC236}">
              <a16:creationId xmlns:a16="http://schemas.microsoft.com/office/drawing/2014/main" id="{A40AD432-8A1D-4B46-9F9A-6BB44EB3A9C9}"/>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397" name="フローチャート: 判断 396">
          <a:extLst>
            <a:ext uri="{FF2B5EF4-FFF2-40B4-BE49-F238E27FC236}">
              <a16:creationId xmlns:a16="http://schemas.microsoft.com/office/drawing/2014/main" id="{51443FFD-D22A-4F68-98F3-D11DC217AFDD}"/>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398" name="フローチャート: 判断 397">
          <a:extLst>
            <a:ext uri="{FF2B5EF4-FFF2-40B4-BE49-F238E27FC236}">
              <a16:creationId xmlns:a16="http://schemas.microsoft.com/office/drawing/2014/main" id="{15D007A5-E408-4CDD-867B-54F63E818F18}"/>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399" name="フローチャート: 判断 398">
          <a:extLst>
            <a:ext uri="{FF2B5EF4-FFF2-40B4-BE49-F238E27FC236}">
              <a16:creationId xmlns:a16="http://schemas.microsoft.com/office/drawing/2014/main" id="{3992FABF-AF9F-41F1-892D-36E1F9F3D4AB}"/>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8A7EC1B0-91A3-4708-9CFC-A2C6ACFAED7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3DC894D7-896A-4E20-BC8C-8DF33B6FB3F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90FB714C-8CCD-48CB-8B38-983A413C0AD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2BB975E2-CFB7-4E31-BE5F-75394121C0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165368E3-7380-42E4-8BAE-6ED865DECEF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21590</xdr:rowOff>
    </xdr:from>
    <xdr:to>
      <xdr:col>116</xdr:col>
      <xdr:colOff>114300</xdr:colOff>
      <xdr:row>60</xdr:row>
      <xdr:rowOff>123190</xdr:rowOff>
    </xdr:to>
    <xdr:sp macro="" textlink="">
      <xdr:nvSpPr>
        <xdr:cNvPr id="405" name="楕円 404">
          <a:extLst>
            <a:ext uri="{FF2B5EF4-FFF2-40B4-BE49-F238E27FC236}">
              <a16:creationId xmlns:a16="http://schemas.microsoft.com/office/drawing/2014/main" id="{9FB71AF0-8821-4899-9C7D-ED9B57B1E931}"/>
            </a:ext>
          </a:extLst>
        </xdr:cNvPr>
        <xdr:cNvSpPr/>
      </xdr:nvSpPr>
      <xdr:spPr>
        <a:xfrm>
          <a:off x="221107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44467</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C2610398-2FA7-45E1-897F-35ABA8D8DDAB}"/>
            </a:ext>
          </a:extLst>
        </xdr:cNvPr>
        <xdr:cNvSpPr txBox="1"/>
      </xdr:nvSpPr>
      <xdr:spPr>
        <a:xfrm>
          <a:off x="22199600"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39116</xdr:rowOff>
    </xdr:from>
    <xdr:to>
      <xdr:col>112</xdr:col>
      <xdr:colOff>38100</xdr:colOff>
      <xdr:row>60</xdr:row>
      <xdr:rowOff>140716</xdr:rowOff>
    </xdr:to>
    <xdr:sp macro="" textlink="">
      <xdr:nvSpPr>
        <xdr:cNvPr id="407" name="楕円 406">
          <a:extLst>
            <a:ext uri="{FF2B5EF4-FFF2-40B4-BE49-F238E27FC236}">
              <a16:creationId xmlns:a16="http://schemas.microsoft.com/office/drawing/2014/main" id="{1972BD24-F4D2-4881-8AAD-FE83C01BE02D}"/>
            </a:ext>
          </a:extLst>
        </xdr:cNvPr>
        <xdr:cNvSpPr/>
      </xdr:nvSpPr>
      <xdr:spPr>
        <a:xfrm>
          <a:off x="21272500" y="1032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72390</xdr:rowOff>
    </xdr:from>
    <xdr:to>
      <xdr:col>116</xdr:col>
      <xdr:colOff>63500</xdr:colOff>
      <xdr:row>60</xdr:row>
      <xdr:rowOff>89916</xdr:rowOff>
    </xdr:to>
    <xdr:cxnSp macro="">
      <xdr:nvCxnSpPr>
        <xdr:cNvPr id="408" name="直線コネクタ 407">
          <a:extLst>
            <a:ext uri="{FF2B5EF4-FFF2-40B4-BE49-F238E27FC236}">
              <a16:creationId xmlns:a16="http://schemas.microsoft.com/office/drawing/2014/main" id="{00CCFFD8-C621-4A1B-B204-DE1B162EA14E}"/>
            </a:ext>
          </a:extLst>
        </xdr:cNvPr>
        <xdr:cNvCxnSpPr/>
      </xdr:nvCxnSpPr>
      <xdr:spPr>
        <a:xfrm flipV="1">
          <a:off x="21323300" y="10359390"/>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38354</xdr:rowOff>
    </xdr:from>
    <xdr:to>
      <xdr:col>107</xdr:col>
      <xdr:colOff>101600</xdr:colOff>
      <xdr:row>60</xdr:row>
      <xdr:rowOff>139954</xdr:rowOff>
    </xdr:to>
    <xdr:sp macro="" textlink="">
      <xdr:nvSpPr>
        <xdr:cNvPr id="409" name="楕円 408">
          <a:extLst>
            <a:ext uri="{FF2B5EF4-FFF2-40B4-BE49-F238E27FC236}">
              <a16:creationId xmlns:a16="http://schemas.microsoft.com/office/drawing/2014/main" id="{DF8B069E-C9B9-44DB-A660-6D59EFB32304}"/>
            </a:ext>
          </a:extLst>
        </xdr:cNvPr>
        <xdr:cNvSpPr/>
      </xdr:nvSpPr>
      <xdr:spPr>
        <a:xfrm>
          <a:off x="20383500" y="103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89154</xdr:rowOff>
    </xdr:from>
    <xdr:to>
      <xdr:col>111</xdr:col>
      <xdr:colOff>177800</xdr:colOff>
      <xdr:row>60</xdr:row>
      <xdr:rowOff>89916</xdr:rowOff>
    </xdr:to>
    <xdr:cxnSp macro="">
      <xdr:nvCxnSpPr>
        <xdr:cNvPr id="410" name="直線コネクタ 409">
          <a:extLst>
            <a:ext uri="{FF2B5EF4-FFF2-40B4-BE49-F238E27FC236}">
              <a16:creationId xmlns:a16="http://schemas.microsoft.com/office/drawing/2014/main" id="{7DCDF9FB-629A-4812-9DF4-6B68E62856DC}"/>
            </a:ext>
          </a:extLst>
        </xdr:cNvPr>
        <xdr:cNvCxnSpPr/>
      </xdr:nvCxnSpPr>
      <xdr:spPr>
        <a:xfrm>
          <a:off x="20434300" y="1037615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44450</xdr:rowOff>
    </xdr:from>
    <xdr:to>
      <xdr:col>102</xdr:col>
      <xdr:colOff>165100</xdr:colOff>
      <xdr:row>60</xdr:row>
      <xdr:rowOff>146050</xdr:rowOff>
    </xdr:to>
    <xdr:sp macro="" textlink="">
      <xdr:nvSpPr>
        <xdr:cNvPr id="411" name="楕円 410">
          <a:extLst>
            <a:ext uri="{FF2B5EF4-FFF2-40B4-BE49-F238E27FC236}">
              <a16:creationId xmlns:a16="http://schemas.microsoft.com/office/drawing/2014/main" id="{0112DBA1-A2C7-4080-B478-566288160021}"/>
            </a:ext>
          </a:extLst>
        </xdr:cNvPr>
        <xdr:cNvSpPr/>
      </xdr:nvSpPr>
      <xdr:spPr>
        <a:xfrm>
          <a:off x="19494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89154</xdr:rowOff>
    </xdr:from>
    <xdr:to>
      <xdr:col>107</xdr:col>
      <xdr:colOff>50800</xdr:colOff>
      <xdr:row>60</xdr:row>
      <xdr:rowOff>95250</xdr:rowOff>
    </xdr:to>
    <xdr:cxnSp macro="">
      <xdr:nvCxnSpPr>
        <xdr:cNvPr id="412" name="直線コネクタ 411">
          <a:extLst>
            <a:ext uri="{FF2B5EF4-FFF2-40B4-BE49-F238E27FC236}">
              <a16:creationId xmlns:a16="http://schemas.microsoft.com/office/drawing/2014/main" id="{0278D4B1-41B8-4A6A-B1B3-4E6DC538444C}"/>
            </a:ext>
          </a:extLst>
        </xdr:cNvPr>
        <xdr:cNvCxnSpPr/>
      </xdr:nvCxnSpPr>
      <xdr:spPr>
        <a:xfrm flipV="1">
          <a:off x="19545300" y="1037615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71882</xdr:rowOff>
    </xdr:from>
    <xdr:to>
      <xdr:col>98</xdr:col>
      <xdr:colOff>38100</xdr:colOff>
      <xdr:row>61</xdr:row>
      <xdr:rowOff>2032</xdr:rowOff>
    </xdr:to>
    <xdr:sp macro="" textlink="">
      <xdr:nvSpPr>
        <xdr:cNvPr id="413" name="楕円 412">
          <a:extLst>
            <a:ext uri="{FF2B5EF4-FFF2-40B4-BE49-F238E27FC236}">
              <a16:creationId xmlns:a16="http://schemas.microsoft.com/office/drawing/2014/main" id="{BA5D504F-8CC1-4D02-BA4B-DF19AFCACA20}"/>
            </a:ext>
          </a:extLst>
        </xdr:cNvPr>
        <xdr:cNvSpPr/>
      </xdr:nvSpPr>
      <xdr:spPr>
        <a:xfrm>
          <a:off x="18605500" y="103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95250</xdr:rowOff>
    </xdr:from>
    <xdr:to>
      <xdr:col>102</xdr:col>
      <xdr:colOff>114300</xdr:colOff>
      <xdr:row>60</xdr:row>
      <xdr:rowOff>122682</xdr:rowOff>
    </xdr:to>
    <xdr:cxnSp macro="">
      <xdr:nvCxnSpPr>
        <xdr:cNvPr id="414" name="直線コネクタ 413">
          <a:extLst>
            <a:ext uri="{FF2B5EF4-FFF2-40B4-BE49-F238E27FC236}">
              <a16:creationId xmlns:a16="http://schemas.microsoft.com/office/drawing/2014/main" id="{90288EA5-59FE-400C-B317-8478D09C0C62}"/>
            </a:ext>
          </a:extLst>
        </xdr:cNvPr>
        <xdr:cNvCxnSpPr/>
      </xdr:nvCxnSpPr>
      <xdr:spPr>
        <a:xfrm flipV="1">
          <a:off x="18656300" y="1038225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415" name="n_1aveValue【保健センター・保健所】&#10;一人当たり面積">
          <a:extLst>
            <a:ext uri="{FF2B5EF4-FFF2-40B4-BE49-F238E27FC236}">
              <a16:creationId xmlns:a16="http://schemas.microsoft.com/office/drawing/2014/main" id="{21CF9F6F-9C89-4FA2-8CC8-262E9F77BF82}"/>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416" name="n_2aveValue【保健センター・保健所】&#10;一人当たり面積">
          <a:extLst>
            <a:ext uri="{FF2B5EF4-FFF2-40B4-BE49-F238E27FC236}">
              <a16:creationId xmlns:a16="http://schemas.microsoft.com/office/drawing/2014/main" id="{5270489F-BBA3-4D95-AA37-01BBCDC03137}"/>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417" name="n_3aveValue【保健センター・保健所】&#10;一人当たり面積">
          <a:extLst>
            <a:ext uri="{FF2B5EF4-FFF2-40B4-BE49-F238E27FC236}">
              <a16:creationId xmlns:a16="http://schemas.microsoft.com/office/drawing/2014/main" id="{5D78F77C-2C31-4191-91A4-A6414D8BCD42}"/>
            </a:ext>
          </a:extLst>
        </xdr:cNvPr>
        <xdr:cNvSpPr txBox="1"/>
      </xdr:nvSpPr>
      <xdr:spPr>
        <a:xfrm>
          <a:off x="19310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75455</xdr:rowOff>
    </xdr:from>
    <xdr:ext cx="469744" cy="259045"/>
    <xdr:sp macro="" textlink="">
      <xdr:nvSpPr>
        <xdr:cNvPr id="418" name="n_4aveValue【保健センター・保健所】&#10;一人当たり面積">
          <a:extLst>
            <a:ext uri="{FF2B5EF4-FFF2-40B4-BE49-F238E27FC236}">
              <a16:creationId xmlns:a16="http://schemas.microsoft.com/office/drawing/2014/main" id="{E633FC9E-AFAE-4671-9F99-E61E34A65679}"/>
            </a:ext>
          </a:extLst>
        </xdr:cNvPr>
        <xdr:cNvSpPr txBox="1"/>
      </xdr:nvSpPr>
      <xdr:spPr>
        <a:xfrm>
          <a:off x="18421427" y="1070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157243</xdr:rowOff>
    </xdr:from>
    <xdr:ext cx="469744" cy="259045"/>
    <xdr:sp macro="" textlink="">
      <xdr:nvSpPr>
        <xdr:cNvPr id="419" name="n_1mainValue【保健センター・保健所】&#10;一人当たり面積">
          <a:extLst>
            <a:ext uri="{FF2B5EF4-FFF2-40B4-BE49-F238E27FC236}">
              <a16:creationId xmlns:a16="http://schemas.microsoft.com/office/drawing/2014/main" id="{CB0EF324-0E14-43E2-8402-7C985EA01838}"/>
            </a:ext>
          </a:extLst>
        </xdr:cNvPr>
        <xdr:cNvSpPr txBox="1"/>
      </xdr:nvSpPr>
      <xdr:spPr>
        <a:xfrm>
          <a:off x="21075727" y="1010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156481</xdr:rowOff>
    </xdr:from>
    <xdr:ext cx="469744" cy="259045"/>
    <xdr:sp macro="" textlink="">
      <xdr:nvSpPr>
        <xdr:cNvPr id="420" name="n_2mainValue【保健センター・保健所】&#10;一人当たり面積">
          <a:extLst>
            <a:ext uri="{FF2B5EF4-FFF2-40B4-BE49-F238E27FC236}">
              <a16:creationId xmlns:a16="http://schemas.microsoft.com/office/drawing/2014/main" id="{E90A2D0F-A53E-4E48-9AB4-E5155C4A6C81}"/>
            </a:ext>
          </a:extLst>
        </xdr:cNvPr>
        <xdr:cNvSpPr txBox="1"/>
      </xdr:nvSpPr>
      <xdr:spPr>
        <a:xfrm>
          <a:off x="20199427" y="1010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162577</xdr:rowOff>
    </xdr:from>
    <xdr:ext cx="469744" cy="259045"/>
    <xdr:sp macro="" textlink="">
      <xdr:nvSpPr>
        <xdr:cNvPr id="421" name="n_3mainValue【保健センター・保健所】&#10;一人当たり面積">
          <a:extLst>
            <a:ext uri="{FF2B5EF4-FFF2-40B4-BE49-F238E27FC236}">
              <a16:creationId xmlns:a16="http://schemas.microsoft.com/office/drawing/2014/main" id="{EBBA4B65-5046-4445-82E2-5EC02F702775}"/>
            </a:ext>
          </a:extLst>
        </xdr:cNvPr>
        <xdr:cNvSpPr txBox="1"/>
      </xdr:nvSpPr>
      <xdr:spPr>
        <a:xfrm>
          <a:off x="19310427" y="1010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18559</xdr:rowOff>
    </xdr:from>
    <xdr:ext cx="469744" cy="259045"/>
    <xdr:sp macro="" textlink="">
      <xdr:nvSpPr>
        <xdr:cNvPr id="422" name="n_4mainValue【保健センター・保健所】&#10;一人当たり面積">
          <a:extLst>
            <a:ext uri="{FF2B5EF4-FFF2-40B4-BE49-F238E27FC236}">
              <a16:creationId xmlns:a16="http://schemas.microsoft.com/office/drawing/2014/main" id="{9E5489AB-F681-4136-98F9-DA31BC52D044}"/>
            </a:ext>
          </a:extLst>
        </xdr:cNvPr>
        <xdr:cNvSpPr txBox="1"/>
      </xdr:nvSpPr>
      <xdr:spPr>
        <a:xfrm>
          <a:off x="18421427" y="1013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A7D0B521-1CD3-483E-BB5A-CE9F0D1D2EA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5B8C0F48-3C6A-41DE-9661-50A0C89F816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CA233CDA-1BB5-4A8E-A91C-570A5A7C9B1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2A23BAB7-4F01-46F0-ADA3-A82AB119F4C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52125597-74F3-4262-894F-742BB6CBF15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9AD2B51F-0A12-4817-97DE-D22C590F59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97873312-A238-4110-8806-CF7016EC366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B4518D0B-1482-4518-AAE0-B1BB9A7182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817FFEB4-5C23-486C-AF62-38B2233E274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77D54F95-F52F-4B67-B0C3-A215582DF0E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0F204344-BEF2-4FC4-9140-7E363C8F43A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A8F59CEC-CAE3-4564-8CBF-FD13C3038EC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55A04EB2-2B4B-41B1-B949-132F6527776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876D297C-ADBB-451C-9ADD-E9DDFB644FA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D35630B3-EFA4-4E8D-B1F4-799BE6ECF84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A3A976C9-EDEF-4BF5-9DDA-5BEBBB66264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F50B77FB-1CF4-4AD1-B506-E223B19575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F3DDD8FC-9A24-438F-B4FF-B28376097EB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10DF2850-7C0D-43D5-BA61-7A70633F547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542EB689-991A-4028-BE5B-8F1651B5CA1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312A5588-3A7A-4E97-A7F4-8801CC50AEE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B9F6D7F1-01C7-4BDB-A68A-48DCE1E5A1E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0F6DD82F-529E-450F-B386-066FA6345A9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BCA04B95-9088-4AB1-82D2-78A29404F1E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3D860BB3-B978-490F-A2C6-61623C5B30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0DCDFACC-0B9E-4CC9-857B-6F9768A00373}"/>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18E13283-3019-4CF9-A0F1-FB083B0CF30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3104599D-1ADE-488B-BC29-D259198AF9C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2A542467-25E2-435D-8AA2-6013BC32AF52}"/>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2" name="直線コネクタ 451">
          <a:extLst>
            <a:ext uri="{FF2B5EF4-FFF2-40B4-BE49-F238E27FC236}">
              <a16:creationId xmlns:a16="http://schemas.microsoft.com/office/drawing/2014/main" id="{E7D57210-B729-449A-A6F8-DDA7A36F30E9}"/>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B3FC5261-9560-46C1-9583-8FB6DC59A134}"/>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4" name="フローチャート: 判断 453">
          <a:extLst>
            <a:ext uri="{FF2B5EF4-FFF2-40B4-BE49-F238E27FC236}">
              <a16:creationId xmlns:a16="http://schemas.microsoft.com/office/drawing/2014/main" id="{4B5268B1-569A-43AD-8F3C-530E48984EAF}"/>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5" name="フローチャート: 判断 454">
          <a:extLst>
            <a:ext uri="{FF2B5EF4-FFF2-40B4-BE49-F238E27FC236}">
              <a16:creationId xmlns:a16="http://schemas.microsoft.com/office/drawing/2014/main" id="{9A50B583-DF2F-4F12-A525-16C10EA3C0D3}"/>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6" name="フローチャート: 判断 455">
          <a:extLst>
            <a:ext uri="{FF2B5EF4-FFF2-40B4-BE49-F238E27FC236}">
              <a16:creationId xmlns:a16="http://schemas.microsoft.com/office/drawing/2014/main" id="{192B5404-C6F9-42BA-B94C-A377FDF0ED99}"/>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7" name="フローチャート: 判断 456">
          <a:extLst>
            <a:ext uri="{FF2B5EF4-FFF2-40B4-BE49-F238E27FC236}">
              <a16:creationId xmlns:a16="http://schemas.microsoft.com/office/drawing/2014/main" id="{3784C521-0FD2-4128-981A-85D94482C653}"/>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58" name="フローチャート: 判断 457">
          <a:extLst>
            <a:ext uri="{FF2B5EF4-FFF2-40B4-BE49-F238E27FC236}">
              <a16:creationId xmlns:a16="http://schemas.microsoft.com/office/drawing/2014/main" id="{01107D94-B3E6-4AB3-B49D-ECC5443744AF}"/>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EA559B38-F1D4-43C0-964B-B4F673EE7B6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63AF2072-4433-4020-BCE4-7B41D56753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F70C8DF6-1FED-4C69-B219-076ED55181D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C7C6D0A1-31C5-42CF-80A2-203E05C91D6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607D315D-5201-4F40-975F-1AF76DE7028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86905</xdr:rowOff>
    </xdr:from>
    <xdr:to>
      <xdr:col>85</xdr:col>
      <xdr:colOff>177800</xdr:colOff>
      <xdr:row>81</xdr:row>
      <xdr:rowOff>17055</xdr:rowOff>
    </xdr:to>
    <xdr:sp macro="" textlink="">
      <xdr:nvSpPr>
        <xdr:cNvPr id="464" name="楕円 463">
          <a:extLst>
            <a:ext uri="{FF2B5EF4-FFF2-40B4-BE49-F238E27FC236}">
              <a16:creationId xmlns:a16="http://schemas.microsoft.com/office/drawing/2014/main" id="{D7112724-B04C-44F9-99F0-584ECB7E9C1E}"/>
            </a:ext>
          </a:extLst>
        </xdr:cNvPr>
        <xdr:cNvSpPr/>
      </xdr:nvSpPr>
      <xdr:spPr>
        <a:xfrm>
          <a:off x="16268700" y="1380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109782</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7A951D22-8EBA-4EDA-91EA-F4CD59B85626}"/>
            </a:ext>
          </a:extLst>
        </xdr:cNvPr>
        <xdr:cNvSpPr txBox="1"/>
      </xdr:nvSpPr>
      <xdr:spPr>
        <a:xfrm>
          <a:off x="16357600" y="1365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39551</xdr:rowOff>
    </xdr:from>
    <xdr:to>
      <xdr:col>81</xdr:col>
      <xdr:colOff>101600</xdr:colOff>
      <xdr:row>80</xdr:row>
      <xdr:rowOff>141151</xdr:rowOff>
    </xdr:to>
    <xdr:sp macro="" textlink="">
      <xdr:nvSpPr>
        <xdr:cNvPr id="466" name="楕円 465">
          <a:extLst>
            <a:ext uri="{FF2B5EF4-FFF2-40B4-BE49-F238E27FC236}">
              <a16:creationId xmlns:a16="http://schemas.microsoft.com/office/drawing/2014/main" id="{F9D56165-153C-44BE-BF1B-B80A9AC0BE80}"/>
            </a:ext>
          </a:extLst>
        </xdr:cNvPr>
        <xdr:cNvSpPr/>
      </xdr:nvSpPr>
      <xdr:spPr>
        <a:xfrm>
          <a:off x="15430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90351</xdr:rowOff>
    </xdr:from>
    <xdr:to>
      <xdr:col>85</xdr:col>
      <xdr:colOff>127000</xdr:colOff>
      <xdr:row>80</xdr:row>
      <xdr:rowOff>137705</xdr:rowOff>
    </xdr:to>
    <xdr:cxnSp macro="">
      <xdr:nvCxnSpPr>
        <xdr:cNvPr id="467" name="直線コネクタ 466">
          <a:extLst>
            <a:ext uri="{FF2B5EF4-FFF2-40B4-BE49-F238E27FC236}">
              <a16:creationId xmlns:a16="http://schemas.microsoft.com/office/drawing/2014/main" id="{4A13CFC2-A7B0-4A35-978C-DD3BF8B6FE2B}"/>
            </a:ext>
          </a:extLst>
        </xdr:cNvPr>
        <xdr:cNvCxnSpPr/>
      </xdr:nvCxnSpPr>
      <xdr:spPr>
        <a:xfrm>
          <a:off x="15481300" y="13806351"/>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117929</xdr:rowOff>
    </xdr:from>
    <xdr:to>
      <xdr:col>76</xdr:col>
      <xdr:colOff>165100</xdr:colOff>
      <xdr:row>80</xdr:row>
      <xdr:rowOff>48079</xdr:rowOff>
    </xdr:to>
    <xdr:sp macro="" textlink="">
      <xdr:nvSpPr>
        <xdr:cNvPr id="468" name="楕円 467">
          <a:extLst>
            <a:ext uri="{FF2B5EF4-FFF2-40B4-BE49-F238E27FC236}">
              <a16:creationId xmlns:a16="http://schemas.microsoft.com/office/drawing/2014/main" id="{D8BEB019-D615-45B6-8231-ADEBE3B4842A}"/>
            </a:ext>
          </a:extLst>
        </xdr:cNvPr>
        <xdr:cNvSpPr/>
      </xdr:nvSpPr>
      <xdr:spPr>
        <a:xfrm>
          <a:off x="14541500" y="1366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168729</xdr:rowOff>
    </xdr:from>
    <xdr:to>
      <xdr:col>81</xdr:col>
      <xdr:colOff>50800</xdr:colOff>
      <xdr:row>80</xdr:row>
      <xdr:rowOff>90351</xdr:rowOff>
    </xdr:to>
    <xdr:cxnSp macro="">
      <xdr:nvCxnSpPr>
        <xdr:cNvPr id="469" name="直線コネクタ 468">
          <a:extLst>
            <a:ext uri="{FF2B5EF4-FFF2-40B4-BE49-F238E27FC236}">
              <a16:creationId xmlns:a16="http://schemas.microsoft.com/office/drawing/2014/main" id="{BD94B220-9FAC-413C-B03E-315D909F4FC0}"/>
            </a:ext>
          </a:extLst>
        </xdr:cNvPr>
        <xdr:cNvCxnSpPr/>
      </xdr:nvCxnSpPr>
      <xdr:spPr>
        <a:xfrm>
          <a:off x="14592300" y="13713279"/>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85271</xdr:rowOff>
    </xdr:from>
    <xdr:to>
      <xdr:col>72</xdr:col>
      <xdr:colOff>38100</xdr:colOff>
      <xdr:row>80</xdr:row>
      <xdr:rowOff>15421</xdr:rowOff>
    </xdr:to>
    <xdr:sp macro="" textlink="">
      <xdr:nvSpPr>
        <xdr:cNvPr id="470" name="楕円 469">
          <a:extLst>
            <a:ext uri="{FF2B5EF4-FFF2-40B4-BE49-F238E27FC236}">
              <a16:creationId xmlns:a16="http://schemas.microsoft.com/office/drawing/2014/main" id="{0B316F02-D56B-40C0-BC85-1BAC5F37EDDD}"/>
            </a:ext>
          </a:extLst>
        </xdr:cNvPr>
        <xdr:cNvSpPr/>
      </xdr:nvSpPr>
      <xdr:spPr>
        <a:xfrm>
          <a:off x="13652500" y="1362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136071</xdr:rowOff>
    </xdr:from>
    <xdr:to>
      <xdr:col>76</xdr:col>
      <xdr:colOff>114300</xdr:colOff>
      <xdr:row>79</xdr:row>
      <xdr:rowOff>168729</xdr:rowOff>
    </xdr:to>
    <xdr:cxnSp macro="">
      <xdr:nvCxnSpPr>
        <xdr:cNvPr id="471" name="直線コネクタ 470">
          <a:extLst>
            <a:ext uri="{FF2B5EF4-FFF2-40B4-BE49-F238E27FC236}">
              <a16:creationId xmlns:a16="http://schemas.microsoft.com/office/drawing/2014/main" id="{35614EB0-53DB-4C1A-8750-F4BE2A7A5BE4}"/>
            </a:ext>
          </a:extLst>
        </xdr:cNvPr>
        <xdr:cNvCxnSpPr/>
      </xdr:nvCxnSpPr>
      <xdr:spPr>
        <a:xfrm>
          <a:off x="13703300" y="1368062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103232</xdr:rowOff>
    </xdr:from>
    <xdr:to>
      <xdr:col>67</xdr:col>
      <xdr:colOff>101600</xdr:colOff>
      <xdr:row>80</xdr:row>
      <xdr:rowOff>33382</xdr:rowOff>
    </xdr:to>
    <xdr:sp macro="" textlink="">
      <xdr:nvSpPr>
        <xdr:cNvPr id="472" name="楕円 471">
          <a:extLst>
            <a:ext uri="{FF2B5EF4-FFF2-40B4-BE49-F238E27FC236}">
              <a16:creationId xmlns:a16="http://schemas.microsoft.com/office/drawing/2014/main" id="{09B6B54D-CAC7-4863-8200-620EE63125A2}"/>
            </a:ext>
          </a:extLst>
        </xdr:cNvPr>
        <xdr:cNvSpPr/>
      </xdr:nvSpPr>
      <xdr:spPr>
        <a:xfrm>
          <a:off x="12763500" y="1364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136071</xdr:rowOff>
    </xdr:from>
    <xdr:to>
      <xdr:col>71</xdr:col>
      <xdr:colOff>177800</xdr:colOff>
      <xdr:row>79</xdr:row>
      <xdr:rowOff>154032</xdr:rowOff>
    </xdr:to>
    <xdr:cxnSp macro="">
      <xdr:nvCxnSpPr>
        <xdr:cNvPr id="473" name="直線コネクタ 472">
          <a:extLst>
            <a:ext uri="{FF2B5EF4-FFF2-40B4-BE49-F238E27FC236}">
              <a16:creationId xmlns:a16="http://schemas.microsoft.com/office/drawing/2014/main" id="{418B1FF4-8840-4703-8D88-CB3FAC4F69AC}"/>
            </a:ext>
          </a:extLst>
        </xdr:cNvPr>
        <xdr:cNvCxnSpPr/>
      </xdr:nvCxnSpPr>
      <xdr:spPr>
        <a:xfrm flipV="1">
          <a:off x="12814300" y="1368062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74" name="n_1aveValue【消防施設】&#10;有形固定資産減価償却率">
          <a:extLst>
            <a:ext uri="{FF2B5EF4-FFF2-40B4-BE49-F238E27FC236}">
              <a16:creationId xmlns:a16="http://schemas.microsoft.com/office/drawing/2014/main" id="{5A812916-6265-43A9-9C66-DB8D4FC887DD}"/>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75" name="n_2aveValue【消防施設】&#10;有形固定資産減価償却率">
          <a:extLst>
            <a:ext uri="{FF2B5EF4-FFF2-40B4-BE49-F238E27FC236}">
              <a16:creationId xmlns:a16="http://schemas.microsoft.com/office/drawing/2014/main" id="{94E8F997-EA8F-4EAA-ABFB-D6806606D4EE}"/>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76" name="n_3aveValue【消防施設】&#10;有形固定資産減価償却率">
          <a:extLst>
            <a:ext uri="{FF2B5EF4-FFF2-40B4-BE49-F238E27FC236}">
              <a16:creationId xmlns:a16="http://schemas.microsoft.com/office/drawing/2014/main" id="{92D43216-012B-4004-AD78-8B713B0F9FAA}"/>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77" name="n_4aveValue【消防施設】&#10;有形固定資産減価償却率">
          <a:extLst>
            <a:ext uri="{FF2B5EF4-FFF2-40B4-BE49-F238E27FC236}">
              <a16:creationId xmlns:a16="http://schemas.microsoft.com/office/drawing/2014/main" id="{E842D7D1-F5E4-4627-B63A-BA61186F697B}"/>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157678</xdr:rowOff>
    </xdr:from>
    <xdr:ext cx="405111" cy="259045"/>
    <xdr:sp macro="" textlink="">
      <xdr:nvSpPr>
        <xdr:cNvPr id="478" name="n_1mainValue【消防施設】&#10;有形固定資産減価償却率">
          <a:extLst>
            <a:ext uri="{FF2B5EF4-FFF2-40B4-BE49-F238E27FC236}">
              <a16:creationId xmlns:a16="http://schemas.microsoft.com/office/drawing/2014/main" id="{29E652C0-605D-4E03-9CF9-E0531934C0DA}"/>
            </a:ext>
          </a:extLst>
        </xdr:cNvPr>
        <xdr:cNvSpPr txBox="1"/>
      </xdr:nvSpPr>
      <xdr:spPr>
        <a:xfrm>
          <a:off x="152660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64606</xdr:rowOff>
    </xdr:from>
    <xdr:ext cx="405111" cy="259045"/>
    <xdr:sp macro="" textlink="">
      <xdr:nvSpPr>
        <xdr:cNvPr id="479" name="n_2mainValue【消防施設】&#10;有形固定資産減価償却率">
          <a:extLst>
            <a:ext uri="{FF2B5EF4-FFF2-40B4-BE49-F238E27FC236}">
              <a16:creationId xmlns:a16="http://schemas.microsoft.com/office/drawing/2014/main" id="{ED75D250-A9E8-4AB8-AC31-A295045AAE71}"/>
            </a:ext>
          </a:extLst>
        </xdr:cNvPr>
        <xdr:cNvSpPr txBox="1"/>
      </xdr:nvSpPr>
      <xdr:spPr>
        <a:xfrm>
          <a:off x="14389744" y="1343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31948</xdr:rowOff>
    </xdr:from>
    <xdr:ext cx="405111" cy="259045"/>
    <xdr:sp macro="" textlink="">
      <xdr:nvSpPr>
        <xdr:cNvPr id="480" name="n_3mainValue【消防施設】&#10;有形固定資産減価償却率">
          <a:extLst>
            <a:ext uri="{FF2B5EF4-FFF2-40B4-BE49-F238E27FC236}">
              <a16:creationId xmlns:a16="http://schemas.microsoft.com/office/drawing/2014/main" id="{378645C5-80BA-422D-94D7-EA6D797B7078}"/>
            </a:ext>
          </a:extLst>
        </xdr:cNvPr>
        <xdr:cNvSpPr txBox="1"/>
      </xdr:nvSpPr>
      <xdr:spPr>
        <a:xfrm>
          <a:off x="13500744" y="13405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49909</xdr:rowOff>
    </xdr:from>
    <xdr:ext cx="405111" cy="259045"/>
    <xdr:sp macro="" textlink="">
      <xdr:nvSpPr>
        <xdr:cNvPr id="481" name="n_4mainValue【消防施設】&#10;有形固定資産減価償却率">
          <a:extLst>
            <a:ext uri="{FF2B5EF4-FFF2-40B4-BE49-F238E27FC236}">
              <a16:creationId xmlns:a16="http://schemas.microsoft.com/office/drawing/2014/main" id="{58A682B4-8000-47D2-B14E-C46E61E7B978}"/>
            </a:ext>
          </a:extLst>
        </xdr:cNvPr>
        <xdr:cNvSpPr txBox="1"/>
      </xdr:nvSpPr>
      <xdr:spPr>
        <a:xfrm>
          <a:off x="12611744" y="134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975C94FA-77B1-4023-BB31-FF366F56531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00D5C6FA-81FA-4907-BE20-1E58612DB57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6278A2A0-0D9A-41F4-B711-1A3C30E1DC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36CCD2C6-E96B-4C0E-8627-784A30A31D0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EA9FA908-3A01-4EA1-8DB8-85668D06F5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CC473225-D27C-4AB5-A90C-15C499BECC9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D95B2A4E-9F6D-4D06-893A-82DA4496913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A86D6903-2FDE-4FFF-9062-F1B66AD4167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2D0C578F-4262-4EFA-B084-9F47F9375C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0A57E72C-C01F-4B69-AD10-D660A5909C6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2" name="直線コネクタ 491">
          <a:extLst>
            <a:ext uri="{FF2B5EF4-FFF2-40B4-BE49-F238E27FC236}">
              <a16:creationId xmlns:a16="http://schemas.microsoft.com/office/drawing/2014/main" id="{11D8A234-7BB2-47B3-A9CF-D086B66324F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3" name="テキスト ボックス 492">
          <a:extLst>
            <a:ext uri="{FF2B5EF4-FFF2-40B4-BE49-F238E27FC236}">
              <a16:creationId xmlns:a16="http://schemas.microsoft.com/office/drawing/2014/main" id="{53184391-7195-4226-B7E9-339CE46DE42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4" name="直線コネクタ 493">
          <a:extLst>
            <a:ext uri="{FF2B5EF4-FFF2-40B4-BE49-F238E27FC236}">
              <a16:creationId xmlns:a16="http://schemas.microsoft.com/office/drawing/2014/main" id="{B5815083-A088-40CF-B028-0C1946F6B39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5" name="テキスト ボックス 494">
          <a:extLst>
            <a:ext uri="{FF2B5EF4-FFF2-40B4-BE49-F238E27FC236}">
              <a16:creationId xmlns:a16="http://schemas.microsoft.com/office/drawing/2014/main" id="{04AC9A1C-C971-412B-9D72-A5A98716752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6" name="直線コネクタ 495">
          <a:extLst>
            <a:ext uri="{FF2B5EF4-FFF2-40B4-BE49-F238E27FC236}">
              <a16:creationId xmlns:a16="http://schemas.microsoft.com/office/drawing/2014/main" id="{64729648-5131-416B-91C8-52D263E2AC5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7" name="テキスト ボックス 496">
          <a:extLst>
            <a:ext uri="{FF2B5EF4-FFF2-40B4-BE49-F238E27FC236}">
              <a16:creationId xmlns:a16="http://schemas.microsoft.com/office/drawing/2014/main" id="{01324E78-D9BE-4CBC-99B2-48261429FEC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8" name="直線コネクタ 497">
          <a:extLst>
            <a:ext uri="{FF2B5EF4-FFF2-40B4-BE49-F238E27FC236}">
              <a16:creationId xmlns:a16="http://schemas.microsoft.com/office/drawing/2014/main" id="{9E2B0F31-A4DA-4F6A-8439-30B37A104E9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9" name="テキスト ボックス 498">
          <a:extLst>
            <a:ext uri="{FF2B5EF4-FFF2-40B4-BE49-F238E27FC236}">
              <a16:creationId xmlns:a16="http://schemas.microsoft.com/office/drawing/2014/main" id="{F49CF9F9-AFCC-4726-B537-E4F4BD8A959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0" name="直線コネクタ 499">
          <a:extLst>
            <a:ext uri="{FF2B5EF4-FFF2-40B4-BE49-F238E27FC236}">
              <a16:creationId xmlns:a16="http://schemas.microsoft.com/office/drawing/2014/main" id="{8AB2391B-0C91-4ED5-8CF7-5219257531A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1" name="テキスト ボックス 500">
          <a:extLst>
            <a:ext uri="{FF2B5EF4-FFF2-40B4-BE49-F238E27FC236}">
              <a16:creationId xmlns:a16="http://schemas.microsoft.com/office/drawing/2014/main" id="{44ED0A74-65DB-463A-8089-4117A04CE50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a:extLst>
            <a:ext uri="{FF2B5EF4-FFF2-40B4-BE49-F238E27FC236}">
              <a16:creationId xmlns:a16="http://schemas.microsoft.com/office/drawing/2014/main" id="{657B8B84-D516-4489-A078-030B3862E1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3" name="テキスト ボックス 502">
          <a:extLst>
            <a:ext uri="{FF2B5EF4-FFF2-40B4-BE49-F238E27FC236}">
              <a16:creationId xmlns:a16="http://schemas.microsoft.com/office/drawing/2014/main" id="{1D7BDF9E-3F3B-4310-81D9-17C1E2F9059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a:extLst>
            <a:ext uri="{FF2B5EF4-FFF2-40B4-BE49-F238E27FC236}">
              <a16:creationId xmlns:a16="http://schemas.microsoft.com/office/drawing/2014/main" id="{F4E728C6-2EC1-46A4-8D6B-1F37A9BBC3A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5" name="直線コネクタ 504">
          <a:extLst>
            <a:ext uri="{FF2B5EF4-FFF2-40B4-BE49-F238E27FC236}">
              <a16:creationId xmlns:a16="http://schemas.microsoft.com/office/drawing/2014/main" id="{EDAAE866-9005-47A8-93F2-BFAF4712D825}"/>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6" name="【消防施設】&#10;一人当たり面積最小値テキスト">
          <a:extLst>
            <a:ext uri="{FF2B5EF4-FFF2-40B4-BE49-F238E27FC236}">
              <a16:creationId xmlns:a16="http://schemas.microsoft.com/office/drawing/2014/main" id="{BC868BD1-A903-4CBA-866B-7F55E85384A2}"/>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7" name="直線コネクタ 506">
          <a:extLst>
            <a:ext uri="{FF2B5EF4-FFF2-40B4-BE49-F238E27FC236}">
              <a16:creationId xmlns:a16="http://schemas.microsoft.com/office/drawing/2014/main" id="{040B570B-063E-40E3-8FDD-DBFA3534E0FB}"/>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8" name="【消防施設】&#10;一人当たり面積最大値テキスト">
          <a:extLst>
            <a:ext uri="{FF2B5EF4-FFF2-40B4-BE49-F238E27FC236}">
              <a16:creationId xmlns:a16="http://schemas.microsoft.com/office/drawing/2014/main" id="{40509AF7-B116-4719-8F65-3C7239660E33}"/>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9" name="直線コネクタ 508">
          <a:extLst>
            <a:ext uri="{FF2B5EF4-FFF2-40B4-BE49-F238E27FC236}">
              <a16:creationId xmlns:a16="http://schemas.microsoft.com/office/drawing/2014/main" id="{E0B5FCA6-172E-47DD-B6DB-B7E64C87C0B6}"/>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10" name="【消防施設】&#10;一人当たり面積平均値テキスト">
          <a:extLst>
            <a:ext uri="{FF2B5EF4-FFF2-40B4-BE49-F238E27FC236}">
              <a16:creationId xmlns:a16="http://schemas.microsoft.com/office/drawing/2014/main" id="{A5FD81C4-7572-47B3-B9AD-15D799887875}"/>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1" name="フローチャート: 判断 510">
          <a:extLst>
            <a:ext uri="{FF2B5EF4-FFF2-40B4-BE49-F238E27FC236}">
              <a16:creationId xmlns:a16="http://schemas.microsoft.com/office/drawing/2014/main" id="{BE07097C-4C15-45E7-9227-E552BC575FFC}"/>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2" name="フローチャート: 判断 511">
          <a:extLst>
            <a:ext uri="{FF2B5EF4-FFF2-40B4-BE49-F238E27FC236}">
              <a16:creationId xmlns:a16="http://schemas.microsoft.com/office/drawing/2014/main" id="{56B6F252-BD18-4829-89CB-D31E1AB06CCF}"/>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3" name="フローチャート: 判断 512">
          <a:extLst>
            <a:ext uri="{FF2B5EF4-FFF2-40B4-BE49-F238E27FC236}">
              <a16:creationId xmlns:a16="http://schemas.microsoft.com/office/drawing/2014/main" id="{E8E576FD-1311-4FFA-B164-02532657E5A6}"/>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4" name="フローチャート: 判断 513">
          <a:extLst>
            <a:ext uri="{FF2B5EF4-FFF2-40B4-BE49-F238E27FC236}">
              <a16:creationId xmlns:a16="http://schemas.microsoft.com/office/drawing/2014/main" id="{5EE00802-6842-4376-91EC-D95CFBB55901}"/>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15" name="フローチャート: 判断 514">
          <a:extLst>
            <a:ext uri="{FF2B5EF4-FFF2-40B4-BE49-F238E27FC236}">
              <a16:creationId xmlns:a16="http://schemas.microsoft.com/office/drawing/2014/main" id="{F162D340-93DC-48E7-B5C6-9BDDB7DDA42A}"/>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DE30DB98-42EA-43E2-A509-C7E45F020C4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6926C8E2-7B07-432F-AEF9-9E3D408B6B7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F5CC88E2-BF2A-48DC-9BA1-04CD2B778C8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47FA896-615A-4DDE-9DD3-EB3C357247A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3E0A8435-D729-4F0C-B145-3622A4AB5F3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111761</xdr:rowOff>
    </xdr:from>
    <xdr:to>
      <xdr:col>116</xdr:col>
      <xdr:colOff>114300</xdr:colOff>
      <xdr:row>85</xdr:row>
      <xdr:rowOff>41911</xdr:rowOff>
    </xdr:to>
    <xdr:sp macro="" textlink="">
      <xdr:nvSpPr>
        <xdr:cNvPr id="521" name="楕円 520">
          <a:extLst>
            <a:ext uri="{FF2B5EF4-FFF2-40B4-BE49-F238E27FC236}">
              <a16:creationId xmlns:a16="http://schemas.microsoft.com/office/drawing/2014/main" id="{D55FFEC9-193E-49B7-9D15-B79DDD5DD81D}"/>
            </a:ext>
          </a:extLst>
        </xdr:cNvPr>
        <xdr:cNvSpPr/>
      </xdr:nvSpPr>
      <xdr:spPr>
        <a:xfrm>
          <a:off x="22110700" y="1451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90188</xdr:rowOff>
    </xdr:from>
    <xdr:ext cx="469744" cy="259045"/>
    <xdr:sp macro="" textlink="">
      <xdr:nvSpPr>
        <xdr:cNvPr id="522" name="【消防施設】&#10;一人当たり面積該当値テキスト">
          <a:extLst>
            <a:ext uri="{FF2B5EF4-FFF2-40B4-BE49-F238E27FC236}">
              <a16:creationId xmlns:a16="http://schemas.microsoft.com/office/drawing/2014/main" id="{0388C142-A0EC-4300-AE06-2D7A6D7CDDDE}"/>
            </a:ext>
          </a:extLst>
        </xdr:cNvPr>
        <xdr:cNvSpPr txBox="1"/>
      </xdr:nvSpPr>
      <xdr:spPr>
        <a:xfrm>
          <a:off x="22199600" y="1449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121920</xdr:rowOff>
    </xdr:from>
    <xdr:to>
      <xdr:col>112</xdr:col>
      <xdr:colOff>38100</xdr:colOff>
      <xdr:row>85</xdr:row>
      <xdr:rowOff>52070</xdr:rowOff>
    </xdr:to>
    <xdr:sp macro="" textlink="">
      <xdr:nvSpPr>
        <xdr:cNvPr id="523" name="楕円 522">
          <a:extLst>
            <a:ext uri="{FF2B5EF4-FFF2-40B4-BE49-F238E27FC236}">
              <a16:creationId xmlns:a16="http://schemas.microsoft.com/office/drawing/2014/main" id="{76BF66D3-FB3A-4177-BDBD-263A80412DDE}"/>
            </a:ext>
          </a:extLst>
        </xdr:cNvPr>
        <xdr:cNvSpPr/>
      </xdr:nvSpPr>
      <xdr:spPr>
        <a:xfrm>
          <a:off x="21272500" y="1452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162561</xdr:rowOff>
    </xdr:from>
    <xdr:to>
      <xdr:col>116</xdr:col>
      <xdr:colOff>63500</xdr:colOff>
      <xdr:row>85</xdr:row>
      <xdr:rowOff>1270</xdr:rowOff>
    </xdr:to>
    <xdr:cxnSp macro="">
      <xdr:nvCxnSpPr>
        <xdr:cNvPr id="524" name="直線コネクタ 523">
          <a:extLst>
            <a:ext uri="{FF2B5EF4-FFF2-40B4-BE49-F238E27FC236}">
              <a16:creationId xmlns:a16="http://schemas.microsoft.com/office/drawing/2014/main" id="{D012610A-FBC0-46F6-86D6-E6AA86EFE407}"/>
            </a:ext>
          </a:extLst>
        </xdr:cNvPr>
        <xdr:cNvCxnSpPr/>
      </xdr:nvCxnSpPr>
      <xdr:spPr>
        <a:xfrm flipV="1">
          <a:off x="21323300" y="14564361"/>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525" name="楕円 524">
          <a:extLst>
            <a:ext uri="{FF2B5EF4-FFF2-40B4-BE49-F238E27FC236}">
              <a16:creationId xmlns:a16="http://schemas.microsoft.com/office/drawing/2014/main" id="{A08ECD33-CFA5-46EB-AB5A-7B0CEC8E8CF7}"/>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1270</xdr:rowOff>
    </xdr:from>
    <xdr:to>
      <xdr:col>111</xdr:col>
      <xdr:colOff>177800</xdr:colOff>
      <xdr:row>85</xdr:row>
      <xdr:rowOff>3811</xdr:rowOff>
    </xdr:to>
    <xdr:cxnSp macro="">
      <xdr:nvCxnSpPr>
        <xdr:cNvPr id="526" name="直線コネクタ 525">
          <a:extLst>
            <a:ext uri="{FF2B5EF4-FFF2-40B4-BE49-F238E27FC236}">
              <a16:creationId xmlns:a16="http://schemas.microsoft.com/office/drawing/2014/main" id="{32E29DF0-1719-48D5-B78C-3416129A9F9F}"/>
            </a:ext>
          </a:extLst>
        </xdr:cNvPr>
        <xdr:cNvCxnSpPr/>
      </xdr:nvCxnSpPr>
      <xdr:spPr>
        <a:xfrm flipV="1">
          <a:off x="20434300" y="145745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127000</xdr:rowOff>
    </xdr:from>
    <xdr:to>
      <xdr:col>102</xdr:col>
      <xdr:colOff>165100</xdr:colOff>
      <xdr:row>85</xdr:row>
      <xdr:rowOff>57150</xdr:rowOff>
    </xdr:to>
    <xdr:sp macro="" textlink="">
      <xdr:nvSpPr>
        <xdr:cNvPr id="527" name="楕円 526">
          <a:extLst>
            <a:ext uri="{FF2B5EF4-FFF2-40B4-BE49-F238E27FC236}">
              <a16:creationId xmlns:a16="http://schemas.microsoft.com/office/drawing/2014/main" id="{904C9145-8931-4365-A27B-D63197D6FA41}"/>
            </a:ext>
          </a:extLst>
        </xdr:cNvPr>
        <xdr:cNvSpPr/>
      </xdr:nvSpPr>
      <xdr:spPr>
        <a:xfrm>
          <a:off x="19494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6350</xdr:rowOff>
    </xdr:to>
    <xdr:cxnSp macro="">
      <xdr:nvCxnSpPr>
        <xdr:cNvPr id="528" name="直線コネクタ 527">
          <a:extLst>
            <a:ext uri="{FF2B5EF4-FFF2-40B4-BE49-F238E27FC236}">
              <a16:creationId xmlns:a16="http://schemas.microsoft.com/office/drawing/2014/main" id="{44A18EE0-1333-426F-97C2-050FED31873D}"/>
            </a:ext>
          </a:extLst>
        </xdr:cNvPr>
        <xdr:cNvCxnSpPr/>
      </xdr:nvCxnSpPr>
      <xdr:spPr>
        <a:xfrm flipV="1">
          <a:off x="19545300" y="145770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138430</xdr:rowOff>
    </xdr:from>
    <xdr:to>
      <xdr:col>98</xdr:col>
      <xdr:colOff>38100</xdr:colOff>
      <xdr:row>85</xdr:row>
      <xdr:rowOff>68580</xdr:rowOff>
    </xdr:to>
    <xdr:sp macro="" textlink="">
      <xdr:nvSpPr>
        <xdr:cNvPr id="529" name="楕円 528">
          <a:extLst>
            <a:ext uri="{FF2B5EF4-FFF2-40B4-BE49-F238E27FC236}">
              <a16:creationId xmlns:a16="http://schemas.microsoft.com/office/drawing/2014/main" id="{90F64824-9E77-4197-AFF1-32095DF8533C}"/>
            </a:ext>
          </a:extLst>
        </xdr:cNvPr>
        <xdr:cNvSpPr/>
      </xdr:nvSpPr>
      <xdr:spPr>
        <a:xfrm>
          <a:off x="18605500" y="1454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6350</xdr:rowOff>
    </xdr:from>
    <xdr:to>
      <xdr:col>102</xdr:col>
      <xdr:colOff>114300</xdr:colOff>
      <xdr:row>85</xdr:row>
      <xdr:rowOff>17780</xdr:rowOff>
    </xdr:to>
    <xdr:cxnSp macro="">
      <xdr:nvCxnSpPr>
        <xdr:cNvPr id="530" name="直線コネクタ 529">
          <a:extLst>
            <a:ext uri="{FF2B5EF4-FFF2-40B4-BE49-F238E27FC236}">
              <a16:creationId xmlns:a16="http://schemas.microsoft.com/office/drawing/2014/main" id="{B0F7F87C-1863-4215-B365-9FE750A6FD92}"/>
            </a:ext>
          </a:extLst>
        </xdr:cNvPr>
        <xdr:cNvCxnSpPr/>
      </xdr:nvCxnSpPr>
      <xdr:spPr>
        <a:xfrm flipV="1">
          <a:off x="18656300" y="145796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531" name="n_1aveValue【消防施設】&#10;一人当たり面積">
          <a:extLst>
            <a:ext uri="{FF2B5EF4-FFF2-40B4-BE49-F238E27FC236}">
              <a16:creationId xmlns:a16="http://schemas.microsoft.com/office/drawing/2014/main" id="{5E61D18D-9ABB-44BF-95AE-E2AE3904C34F}"/>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532" name="n_2aveValue【消防施設】&#10;一人当たり面積">
          <a:extLst>
            <a:ext uri="{FF2B5EF4-FFF2-40B4-BE49-F238E27FC236}">
              <a16:creationId xmlns:a16="http://schemas.microsoft.com/office/drawing/2014/main" id="{2A5F862D-AB93-4A86-88D7-7D23B8CED036}"/>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533" name="n_3aveValue【消防施設】&#10;一人当たり面積">
          <a:extLst>
            <a:ext uri="{FF2B5EF4-FFF2-40B4-BE49-F238E27FC236}">
              <a16:creationId xmlns:a16="http://schemas.microsoft.com/office/drawing/2014/main" id="{D4C05B05-F5BE-4BD4-B99D-526B753FC5D1}"/>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534" name="n_4aveValue【消防施設】&#10;一人当たり面積">
          <a:extLst>
            <a:ext uri="{FF2B5EF4-FFF2-40B4-BE49-F238E27FC236}">
              <a16:creationId xmlns:a16="http://schemas.microsoft.com/office/drawing/2014/main" id="{6C4D401C-40FA-488B-87A5-85EF8E90D3A2}"/>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43197</xdr:rowOff>
    </xdr:from>
    <xdr:ext cx="469744" cy="259045"/>
    <xdr:sp macro="" textlink="">
      <xdr:nvSpPr>
        <xdr:cNvPr id="535" name="n_1mainValue【消防施設】&#10;一人当たり面積">
          <a:extLst>
            <a:ext uri="{FF2B5EF4-FFF2-40B4-BE49-F238E27FC236}">
              <a16:creationId xmlns:a16="http://schemas.microsoft.com/office/drawing/2014/main" id="{C8BA436D-F90E-4B9E-B7A8-DEE1C673321B}"/>
            </a:ext>
          </a:extLst>
        </xdr:cNvPr>
        <xdr:cNvSpPr txBox="1"/>
      </xdr:nvSpPr>
      <xdr:spPr>
        <a:xfrm>
          <a:off x="21075727" y="1461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536" name="n_2mainValue【消防施設】&#10;一人当たり面積">
          <a:extLst>
            <a:ext uri="{FF2B5EF4-FFF2-40B4-BE49-F238E27FC236}">
              <a16:creationId xmlns:a16="http://schemas.microsoft.com/office/drawing/2014/main" id="{4A1E5AAA-2D95-459A-8431-3CB7EF9FFC15}"/>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48277</xdr:rowOff>
    </xdr:from>
    <xdr:ext cx="469744" cy="259045"/>
    <xdr:sp macro="" textlink="">
      <xdr:nvSpPr>
        <xdr:cNvPr id="537" name="n_3mainValue【消防施設】&#10;一人当たり面積">
          <a:extLst>
            <a:ext uri="{FF2B5EF4-FFF2-40B4-BE49-F238E27FC236}">
              <a16:creationId xmlns:a16="http://schemas.microsoft.com/office/drawing/2014/main" id="{ADF87CC8-A830-4F91-A817-5F0FCDA155E1}"/>
            </a:ext>
          </a:extLst>
        </xdr:cNvPr>
        <xdr:cNvSpPr txBox="1"/>
      </xdr:nvSpPr>
      <xdr:spPr>
        <a:xfrm>
          <a:off x="19310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59707</xdr:rowOff>
    </xdr:from>
    <xdr:ext cx="469744" cy="259045"/>
    <xdr:sp macro="" textlink="">
      <xdr:nvSpPr>
        <xdr:cNvPr id="538" name="n_4mainValue【消防施設】&#10;一人当たり面積">
          <a:extLst>
            <a:ext uri="{FF2B5EF4-FFF2-40B4-BE49-F238E27FC236}">
              <a16:creationId xmlns:a16="http://schemas.microsoft.com/office/drawing/2014/main" id="{CFD13608-068A-49B0-90D2-50A98BE2C089}"/>
            </a:ext>
          </a:extLst>
        </xdr:cNvPr>
        <xdr:cNvSpPr txBox="1"/>
      </xdr:nvSpPr>
      <xdr:spPr>
        <a:xfrm>
          <a:off x="18421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9D5581FE-837E-438D-BD5E-5DA76CC4E89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16C6259C-FFC5-4FC3-B1EB-87A7488091C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9A57D738-8845-48AF-B999-F5AB2C16020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0EDBDBE6-896B-4F66-AAC4-0C9BB789E7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B9BF9EA8-C0C0-4E50-8AB3-03A5777902B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4E527B11-3D00-43BF-855F-96B60C9B0AB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A0BE7383-7F4F-43F4-A8ED-C0CE81B00E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72F08F61-400F-46F7-8CF9-A53893D9C6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98D5FB42-6481-436B-8839-AC8FA772737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F46C6104-69C9-475C-8634-F28A551DF8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558E52FC-EDF8-4284-B7E3-55E4E3513F2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7C8F23EA-0B97-4C58-B29F-492F0545E8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BCA9624A-4165-4FC5-9D79-CE07EF1119F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72CA2908-07AB-48B0-822F-6BEFA8D1912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3C3C7C80-8D57-4714-95D4-C2D7A09AF6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63845E49-6B78-412A-96A8-15DCD43FB23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9FC81152-8C8C-4ADF-AAC2-CEA280245CC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AD6F19A3-8D2A-4020-80B5-3CA78E053CA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041EA819-8D83-4B7D-B63E-D114C2AF144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E492FF23-25EB-4B24-A49D-7F717E45316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B2BCCBE4-B19F-4E9E-94AA-77D438581F3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45104739-310C-45B9-9A67-0AE88240996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754057E7-25F2-444B-81AD-156F0F0F2BA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4CA2D13A-B101-4F41-840A-EE48F99A6AE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BEABB24B-F50E-4D3E-8295-7770FCA0CA4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4" name="直線コネクタ 563">
          <a:extLst>
            <a:ext uri="{FF2B5EF4-FFF2-40B4-BE49-F238E27FC236}">
              <a16:creationId xmlns:a16="http://schemas.microsoft.com/office/drawing/2014/main" id="{97168BA5-03D3-4665-BD43-4D32C24896BA}"/>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5" name="【庁舎】&#10;有形固定資産減価償却率最小値テキスト">
          <a:extLst>
            <a:ext uri="{FF2B5EF4-FFF2-40B4-BE49-F238E27FC236}">
              <a16:creationId xmlns:a16="http://schemas.microsoft.com/office/drawing/2014/main" id="{FC3E119F-701F-437E-87D1-CB153CB025EC}"/>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6" name="直線コネクタ 565">
          <a:extLst>
            <a:ext uri="{FF2B5EF4-FFF2-40B4-BE49-F238E27FC236}">
              <a16:creationId xmlns:a16="http://schemas.microsoft.com/office/drawing/2014/main" id="{9B8F1D02-3A28-4CC2-A259-A2CDA146E672}"/>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7" name="【庁舎】&#10;有形固定資産減価償却率最大値テキスト">
          <a:extLst>
            <a:ext uri="{FF2B5EF4-FFF2-40B4-BE49-F238E27FC236}">
              <a16:creationId xmlns:a16="http://schemas.microsoft.com/office/drawing/2014/main" id="{BF1E128B-10F7-40AB-8F61-02F9B041AEA7}"/>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8" name="直線コネクタ 567">
          <a:extLst>
            <a:ext uri="{FF2B5EF4-FFF2-40B4-BE49-F238E27FC236}">
              <a16:creationId xmlns:a16="http://schemas.microsoft.com/office/drawing/2014/main" id="{6891A9EB-0EAA-4078-B98A-9BF2398B7475}"/>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69" name="【庁舎】&#10;有形固定資産減価償却率平均値テキスト">
          <a:extLst>
            <a:ext uri="{FF2B5EF4-FFF2-40B4-BE49-F238E27FC236}">
              <a16:creationId xmlns:a16="http://schemas.microsoft.com/office/drawing/2014/main" id="{B67AB46B-94A7-48CC-9B24-BFAFFAE47394}"/>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0" name="フローチャート: 判断 569">
          <a:extLst>
            <a:ext uri="{FF2B5EF4-FFF2-40B4-BE49-F238E27FC236}">
              <a16:creationId xmlns:a16="http://schemas.microsoft.com/office/drawing/2014/main" id="{1698B51E-7BF8-4B65-8CEA-7FD012BA21B3}"/>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1" name="フローチャート: 判断 570">
          <a:extLst>
            <a:ext uri="{FF2B5EF4-FFF2-40B4-BE49-F238E27FC236}">
              <a16:creationId xmlns:a16="http://schemas.microsoft.com/office/drawing/2014/main" id="{70B4CC1B-078D-4A09-A3A4-9D78ECAFDD68}"/>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2" name="フローチャート: 判断 571">
          <a:extLst>
            <a:ext uri="{FF2B5EF4-FFF2-40B4-BE49-F238E27FC236}">
              <a16:creationId xmlns:a16="http://schemas.microsoft.com/office/drawing/2014/main" id="{33AF4667-4486-43C8-8ABE-06EBB7E88390}"/>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3" name="フローチャート: 判断 572">
          <a:extLst>
            <a:ext uri="{FF2B5EF4-FFF2-40B4-BE49-F238E27FC236}">
              <a16:creationId xmlns:a16="http://schemas.microsoft.com/office/drawing/2014/main" id="{91A2A9FF-7475-4EB5-9047-7659D2346BAB}"/>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74" name="フローチャート: 判断 573">
          <a:extLst>
            <a:ext uri="{FF2B5EF4-FFF2-40B4-BE49-F238E27FC236}">
              <a16:creationId xmlns:a16="http://schemas.microsoft.com/office/drawing/2014/main" id="{E308E493-A42B-4774-8E97-A838784F0894}"/>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488BEC57-1EEA-4F4C-9C45-38DA3224CA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D945BB21-F7F7-42A7-AD74-5C98799DE09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AADEFC9B-CE52-44B0-B503-1FE845737E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91AB824-9876-4505-9754-CE8B8781540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31A301F-5FD2-4AD1-922D-BF7F380E0F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580" name="楕円 579">
          <a:extLst>
            <a:ext uri="{FF2B5EF4-FFF2-40B4-BE49-F238E27FC236}">
              <a16:creationId xmlns:a16="http://schemas.microsoft.com/office/drawing/2014/main" id="{BDDF8339-B844-4FB2-A8F2-E5152AD662FC}"/>
            </a:ext>
          </a:extLst>
        </xdr:cNvPr>
        <xdr:cNvSpPr/>
      </xdr:nvSpPr>
      <xdr:spPr>
        <a:xfrm>
          <a:off x="16268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7093</xdr:rowOff>
    </xdr:from>
    <xdr:ext cx="405111" cy="259045"/>
    <xdr:sp macro="" textlink="">
      <xdr:nvSpPr>
        <xdr:cNvPr id="581" name="【庁舎】&#10;有形固定資産減価償却率該当値テキスト">
          <a:extLst>
            <a:ext uri="{FF2B5EF4-FFF2-40B4-BE49-F238E27FC236}">
              <a16:creationId xmlns:a16="http://schemas.microsoft.com/office/drawing/2014/main" id="{974F2776-10EF-44EA-8863-6F2C9CE1F8CA}"/>
            </a:ext>
          </a:extLst>
        </xdr:cNvPr>
        <xdr:cNvSpPr txBox="1"/>
      </xdr:nvSpPr>
      <xdr:spPr>
        <a:xfrm>
          <a:off x="16357600"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582" name="楕円 581">
          <a:extLst>
            <a:ext uri="{FF2B5EF4-FFF2-40B4-BE49-F238E27FC236}">
              <a16:creationId xmlns:a16="http://schemas.microsoft.com/office/drawing/2014/main" id="{672E696D-80AB-4F9C-8501-AE4463B264E4}"/>
            </a:ext>
          </a:extLst>
        </xdr:cNvPr>
        <xdr:cNvSpPr/>
      </xdr:nvSpPr>
      <xdr:spPr>
        <a:xfrm>
          <a:off x="15430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79466</xdr:rowOff>
    </xdr:to>
    <xdr:cxnSp macro="">
      <xdr:nvCxnSpPr>
        <xdr:cNvPr id="583" name="直線コネクタ 582">
          <a:extLst>
            <a:ext uri="{FF2B5EF4-FFF2-40B4-BE49-F238E27FC236}">
              <a16:creationId xmlns:a16="http://schemas.microsoft.com/office/drawing/2014/main" id="{36C189AD-0959-4776-81B3-1C3633FEC107}"/>
            </a:ext>
          </a:extLst>
        </xdr:cNvPr>
        <xdr:cNvCxnSpPr/>
      </xdr:nvCxnSpPr>
      <xdr:spPr>
        <a:xfrm>
          <a:off x="15481300" y="18044161"/>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125005</xdr:rowOff>
    </xdr:from>
    <xdr:to>
      <xdr:col>76</xdr:col>
      <xdr:colOff>165100</xdr:colOff>
      <xdr:row>105</xdr:row>
      <xdr:rowOff>55155</xdr:rowOff>
    </xdr:to>
    <xdr:sp macro="" textlink="">
      <xdr:nvSpPr>
        <xdr:cNvPr id="584" name="楕円 583">
          <a:extLst>
            <a:ext uri="{FF2B5EF4-FFF2-40B4-BE49-F238E27FC236}">
              <a16:creationId xmlns:a16="http://schemas.microsoft.com/office/drawing/2014/main" id="{391915FA-338F-4DC4-8237-01ECC41E6374}"/>
            </a:ext>
          </a:extLst>
        </xdr:cNvPr>
        <xdr:cNvSpPr/>
      </xdr:nvSpPr>
      <xdr:spPr>
        <a:xfrm>
          <a:off x="14541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4355</xdr:rowOff>
    </xdr:from>
    <xdr:to>
      <xdr:col>81</xdr:col>
      <xdr:colOff>50800</xdr:colOff>
      <xdr:row>105</xdr:row>
      <xdr:rowOff>41911</xdr:rowOff>
    </xdr:to>
    <xdr:cxnSp macro="">
      <xdr:nvCxnSpPr>
        <xdr:cNvPr id="585" name="直線コネクタ 584">
          <a:extLst>
            <a:ext uri="{FF2B5EF4-FFF2-40B4-BE49-F238E27FC236}">
              <a16:creationId xmlns:a16="http://schemas.microsoft.com/office/drawing/2014/main" id="{AC83C31D-F934-4CDD-BDDA-224810C4397B}"/>
            </a:ext>
          </a:extLst>
        </xdr:cNvPr>
        <xdr:cNvCxnSpPr/>
      </xdr:nvCxnSpPr>
      <xdr:spPr>
        <a:xfrm>
          <a:off x="14592300" y="180066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586" name="楕円 585">
          <a:extLst>
            <a:ext uri="{FF2B5EF4-FFF2-40B4-BE49-F238E27FC236}">
              <a16:creationId xmlns:a16="http://schemas.microsoft.com/office/drawing/2014/main" id="{CD78B7CA-116D-40DC-B6B9-C6609941713E}"/>
            </a:ext>
          </a:extLst>
        </xdr:cNvPr>
        <xdr:cNvSpPr/>
      </xdr:nvSpPr>
      <xdr:spPr>
        <a:xfrm>
          <a:off x="13652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139881</xdr:rowOff>
    </xdr:from>
    <xdr:to>
      <xdr:col>76</xdr:col>
      <xdr:colOff>114300</xdr:colOff>
      <xdr:row>105</xdr:row>
      <xdr:rowOff>4355</xdr:rowOff>
    </xdr:to>
    <xdr:cxnSp macro="">
      <xdr:nvCxnSpPr>
        <xdr:cNvPr id="587" name="直線コネクタ 586">
          <a:extLst>
            <a:ext uri="{FF2B5EF4-FFF2-40B4-BE49-F238E27FC236}">
              <a16:creationId xmlns:a16="http://schemas.microsoft.com/office/drawing/2014/main" id="{9A53FE1E-76CA-4441-B3DA-C084BB791874}"/>
            </a:ext>
          </a:extLst>
        </xdr:cNvPr>
        <xdr:cNvCxnSpPr/>
      </xdr:nvCxnSpPr>
      <xdr:spPr>
        <a:xfrm>
          <a:off x="13703300" y="1797068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49893</xdr:rowOff>
    </xdr:from>
    <xdr:to>
      <xdr:col>67</xdr:col>
      <xdr:colOff>101600</xdr:colOff>
      <xdr:row>104</xdr:row>
      <xdr:rowOff>151493</xdr:rowOff>
    </xdr:to>
    <xdr:sp macro="" textlink="">
      <xdr:nvSpPr>
        <xdr:cNvPr id="588" name="楕円 587">
          <a:extLst>
            <a:ext uri="{FF2B5EF4-FFF2-40B4-BE49-F238E27FC236}">
              <a16:creationId xmlns:a16="http://schemas.microsoft.com/office/drawing/2014/main" id="{2F0452FA-AC4C-4848-9FF5-34737E2FD24F}"/>
            </a:ext>
          </a:extLst>
        </xdr:cNvPr>
        <xdr:cNvSpPr/>
      </xdr:nvSpPr>
      <xdr:spPr>
        <a:xfrm>
          <a:off x="12763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100693</xdr:rowOff>
    </xdr:from>
    <xdr:to>
      <xdr:col>71</xdr:col>
      <xdr:colOff>177800</xdr:colOff>
      <xdr:row>104</xdr:row>
      <xdr:rowOff>139881</xdr:rowOff>
    </xdr:to>
    <xdr:cxnSp macro="">
      <xdr:nvCxnSpPr>
        <xdr:cNvPr id="589" name="直線コネクタ 588">
          <a:extLst>
            <a:ext uri="{FF2B5EF4-FFF2-40B4-BE49-F238E27FC236}">
              <a16:creationId xmlns:a16="http://schemas.microsoft.com/office/drawing/2014/main" id="{4C51EDB4-DA2F-4A80-9877-1797C740D390}"/>
            </a:ext>
          </a:extLst>
        </xdr:cNvPr>
        <xdr:cNvCxnSpPr/>
      </xdr:nvCxnSpPr>
      <xdr:spPr>
        <a:xfrm>
          <a:off x="12814300" y="179314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90" name="n_1aveValue【庁舎】&#10;有形固定資産減価償却率">
          <a:extLst>
            <a:ext uri="{FF2B5EF4-FFF2-40B4-BE49-F238E27FC236}">
              <a16:creationId xmlns:a16="http://schemas.microsoft.com/office/drawing/2014/main" id="{B3C94C9D-FB9B-439A-9678-9753258BB2F1}"/>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91" name="n_2aveValue【庁舎】&#10;有形固定資産減価償却率">
          <a:extLst>
            <a:ext uri="{FF2B5EF4-FFF2-40B4-BE49-F238E27FC236}">
              <a16:creationId xmlns:a16="http://schemas.microsoft.com/office/drawing/2014/main" id="{F5E71439-540C-429C-BEAB-1809D66599D8}"/>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92" name="n_3aveValue【庁舎】&#10;有形固定資産減価償却率">
          <a:extLst>
            <a:ext uri="{FF2B5EF4-FFF2-40B4-BE49-F238E27FC236}">
              <a16:creationId xmlns:a16="http://schemas.microsoft.com/office/drawing/2014/main" id="{E73F9DAE-2CE2-46EE-B7D3-BB31F26725E6}"/>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593" name="n_4aveValue【庁舎】&#10;有形固定資産減価償却率">
          <a:extLst>
            <a:ext uri="{FF2B5EF4-FFF2-40B4-BE49-F238E27FC236}">
              <a16:creationId xmlns:a16="http://schemas.microsoft.com/office/drawing/2014/main" id="{CFC3CF3C-FB32-4619-85BC-9A3BC632F59F}"/>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594" name="n_1mainValue【庁舎】&#10;有形固定資産減価償却率">
          <a:extLst>
            <a:ext uri="{FF2B5EF4-FFF2-40B4-BE49-F238E27FC236}">
              <a16:creationId xmlns:a16="http://schemas.microsoft.com/office/drawing/2014/main" id="{1DD74B6F-0F7D-46FA-8946-8D9BC5680104}"/>
            </a:ext>
          </a:extLst>
        </xdr:cNvPr>
        <xdr:cNvSpPr txBox="1"/>
      </xdr:nvSpPr>
      <xdr:spPr>
        <a:xfrm>
          <a:off x="152660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46282</xdr:rowOff>
    </xdr:from>
    <xdr:ext cx="405111" cy="259045"/>
    <xdr:sp macro="" textlink="">
      <xdr:nvSpPr>
        <xdr:cNvPr id="595" name="n_2mainValue【庁舎】&#10;有形固定資産減価償却率">
          <a:extLst>
            <a:ext uri="{FF2B5EF4-FFF2-40B4-BE49-F238E27FC236}">
              <a16:creationId xmlns:a16="http://schemas.microsoft.com/office/drawing/2014/main" id="{ACACF8ED-2F60-4B3A-994E-556C81CFF605}"/>
            </a:ext>
          </a:extLst>
        </xdr:cNvPr>
        <xdr:cNvSpPr txBox="1"/>
      </xdr:nvSpPr>
      <xdr:spPr>
        <a:xfrm>
          <a:off x="14389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596" name="n_3mainValue【庁舎】&#10;有形固定資産減価償却率">
          <a:extLst>
            <a:ext uri="{FF2B5EF4-FFF2-40B4-BE49-F238E27FC236}">
              <a16:creationId xmlns:a16="http://schemas.microsoft.com/office/drawing/2014/main" id="{B4C5BF56-71E6-4A3E-9581-317116727CBA}"/>
            </a:ext>
          </a:extLst>
        </xdr:cNvPr>
        <xdr:cNvSpPr txBox="1"/>
      </xdr:nvSpPr>
      <xdr:spPr>
        <a:xfrm>
          <a:off x="13500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168020</xdr:rowOff>
    </xdr:from>
    <xdr:ext cx="405111" cy="259045"/>
    <xdr:sp macro="" textlink="">
      <xdr:nvSpPr>
        <xdr:cNvPr id="597" name="n_4mainValue【庁舎】&#10;有形固定資産減価償却率">
          <a:extLst>
            <a:ext uri="{FF2B5EF4-FFF2-40B4-BE49-F238E27FC236}">
              <a16:creationId xmlns:a16="http://schemas.microsoft.com/office/drawing/2014/main" id="{56658E54-3D15-4638-8D7C-0F155A0BA616}"/>
            </a:ext>
          </a:extLst>
        </xdr:cNvPr>
        <xdr:cNvSpPr txBox="1"/>
      </xdr:nvSpPr>
      <xdr:spPr>
        <a:xfrm>
          <a:off x="12611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7860AFA7-92F7-4057-B8C7-A5CCC0E18C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EE617BCC-220D-4B8E-BADB-575CA58AEFB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5377D773-741C-4C52-9A8F-C4DE9F0E26E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E31DAFF4-40E7-4C1E-9ECF-0382C5F4A68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B6786F64-7944-42E1-9E75-05B85B54336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C3CD79ED-6D22-4EB4-80DB-E33B735417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E0AE2C9A-3BC6-47DB-AA59-8EE82BD5A79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863557A9-89F7-47DB-8A71-1C655127FD8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A92164BE-2396-4365-B6BC-B2093880670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99CB26CA-B4B7-41FC-B193-8F2CBC3065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693C3147-3C34-41C6-A364-D4FF048F326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A312AD76-FE54-4616-8C48-530B775CEC4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4CFB9166-7D1E-49ED-80B7-15B78B7D75C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69A40285-8EDE-4E60-A7E8-D8E1786220A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C64EC0F0-3B93-4D04-8AF9-3CCE4779083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4F2157ED-F399-45AC-83EA-9E38A132DB5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4D82C438-3474-4484-8750-BE8874A0E1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5DE23848-810E-41B8-8B20-524F8925A03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B1267D9A-4BDF-43DE-AB48-93B80E20154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FE41F26C-1712-49E8-9365-C14B5EAB056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EAF6E107-2CFC-4CC6-930D-932DCF30E00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9" name="直線コネクタ 618">
          <a:extLst>
            <a:ext uri="{FF2B5EF4-FFF2-40B4-BE49-F238E27FC236}">
              <a16:creationId xmlns:a16="http://schemas.microsoft.com/office/drawing/2014/main" id="{5673F8EC-D177-4E8A-A7B2-28FA9A291CB8}"/>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0" name="【庁舎】&#10;一人当たり面積最小値テキスト">
          <a:extLst>
            <a:ext uri="{FF2B5EF4-FFF2-40B4-BE49-F238E27FC236}">
              <a16:creationId xmlns:a16="http://schemas.microsoft.com/office/drawing/2014/main" id="{11952C6F-9AEE-43F9-880E-00BE21908DE6}"/>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1" name="直線コネクタ 620">
          <a:extLst>
            <a:ext uri="{FF2B5EF4-FFF2-40B4-BE49-F238E27FC236}">
              <a16:creationId xmlns:a16="http://schemas.microsoft.com/office/drawing/2014/main" id="{094985F9-62C4-4740-853E-EDA29E66C54A}"/>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2" name="【庁舎】&#10;一人当たり面積最大値テキスト">
          <a:extLst>
            <a:ext uri="{FF2B5EF4-FFF2-40B4-BE49-F238E27FC236}">
              <a16:creationId xmlns:a16="http://schemas.microsoft.com/office/drawing/2014/main" id="{E4389870-9B12-4918-8A98-2469925800BD}"/>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3" name="直線コネクタ 622">
          <a:extLst>
            <a:ext uri="{FF2B5EF4-FFF2-40B4-BE49-F238E27FC236}">
              <a16:creationId xmlns:a16="http://schemas.microsoft.com/office/drawing/2014/main" id="{EA939C6B-7C93-4F8C-B387-C21DF954AA59}"/>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624" name="【庁舎】&#10;一人当たり面積平均値テキスト">
          <a:extLst>
            <a:ext uri="{FF2B5EF4-FFF2-40B4-BE49-F238E27FC236}">
              <a16:creationId xmlns:a16="http://schemas.microsoft.com/office/drawing/2014/main" id="{D60C7F47-A431-49C4-A797-6FAA22011F95}"/>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5" name="フローチャート: 判断 624">
          <a:extLst>
            <a:ext uri="{FF2B5EF4-FFF2-40B4-BE49-F238E27FC236}">
              <a16:creationId xmlns:a16="http://schemas.microsoft.com/office/drawing/2014/main" id="{D7609E07-B806-4761-82E3-E47D0F52CC07}"/>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6" name="フローチャート: 判断 625">
          <a:extLst>
            <a:ext uri="{FF2B5EF4-FFF2-40B4-BE49-F238E27FC236}">
              <a16:creationId xmlns:a16="http://schemas.microsoft.com/office/drawing/2014/main" id="{A3683E57-FFC1-4615-A792-9E5B686F475C}"/>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7" name="フローチャート: 判断 626">
          <a:extLst>
            <a:ext uri="{FF2B5EF4-FFF2-40B4-BE49-F238E27FC236}">
              <a16:creationId xmlns:a16="http://schemas.microsoft.com/office/drawing/2014/main" id="{34E60FB0-43A0-410C-8CCD-82BCFA0312AD}"/>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8" name="フローチャート: 判断 627">
          <a:extLst>
            <a:ext uri="{FF2B5EF4-FFF2-40B4-BE49-F238E27FC236}">
              <a16:creationId xmlns:a16="http://schemas.microsoft.com/office/drawing/2014/main" id="{A467F78C-6A81-4458-BB8D-B8C52CC28567}"/>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629" name="フローチャート: 判断 628">
          <a:extLst>
            <a:ext uri="{FF2B5EF4-FFF2-40B4-BE49-F238E27FC236}">
              <a16:creationId xmlns:a16="http://schemas.microsoft.com/office/drawing/2014/main" id="{455846EA-B6F2-4491-A295-744237E43E73}"/>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5E6FD4B9-8C4C-4A5D-BCC8-C39FAE49F5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D74F3035-0B6E-4A58-9E4F-86AB91210D6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BC34E728-7105-48BA-96B7-CCA28A195E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7B6EC817-FC7B-4392-9B1A-3D8AB44565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D2673B6F-8386-4EE9-AB08-90DB08FBB2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160731</xdr:rowOff>
    </xdr:from>
    <xdr:to>
      <xdr:col>116</xdr:col>
      <xdr:colOff>114300</xdr:colOff>
      <xdr:row>104</xdr:row>
      <xdr:rowOff>90881</xdr:rowOff>
    </xdr:to>
    <xdr:sp macro="" textlink="">
      <xdr:nvSpPr>
        <xdr:cNvPr id="635" name="楕円 634">
          <a:extLst>
            <a:ext uri="{FF2B5EF4-FFF2-40B4-BE49-F238E27FC236}">
              <a16:creationId xmlns:a16="http://schemas.microsoft.com/office/drawing/2014/main" id="{1A0ACFA3-767C-4D44-A303-45C98A3F98C2}"/>
            </a:ext>
          </a:extLst>
        </xdr:cNvPr>
        <xdr:cNvSpPr/>
      </xdr:nvSpPr>
      <xdr:spPr>
        <a:xfrm>
          <a:off x="22110700" y="1782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12158</xdr:rowOff>
    </xdr:from>
    <xdr:ext cx="469744" cy="259045"/>
    <xdr:sp macro="" textlink="">
      <xdr:nvSpPr>
        <xdr:cNvPr id="636" name="【庁舎】&#10;一人当たり面積該当値テキスト">
          <a:extLst>
            <a:ext uri="{FF2B5EF4-FFF2-40B4-BE49-F238E27FC236}">
              <a16:creationId xmlns:a16="http://schemas.microsoft.com/office/drawing/2014/main" id="{1E816B32-C97E-45C7-80C2-8352D9D2C408}"/>
            </a:ext>
          </a:extLst>
        </xdr:cNvPr>
        <xdr:cNvSpPr txBox="1"/>
      </xdr:nvSpPr>
      <xdr:spPr>
        <a:xfrm>
          <a:off x="22199600" y="1767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11685</xdr:rowOff>
    </xdr:from>
    <xdr:to>
      <xdr:col>112</xdr:col>
      <xdr:colOff>38100</xdr:colOff>
      <xdr:row>104</xdr:row>
      <xdr:rowOff>113285</xdr:rowOff>
    </xdr:to>
    <xdr:sp macro="" textlink="">
      <xdr:nvSpPr>
        <xdr:cNvPr id="637" name="楕円 636">
          <a:extLst>
            <a:ext uri="{FF2B5EF4-FFF2-40B4-BE49-F238E27FC236}">
              <a16:creationId xmlns:a16="http://schemas.microsoft.com/office/drawing/2014/main" id="{5E374F7C-8B69-4601-A842-61FE66BE348D}"/>
            </a:ext>
          </a:extLst>
        </xdr:cNvPr>
        <xdr:cNvSpPr/>
      </xdr:nvSpPr>
      <xdr:spPr>
        <a:xfrm>
          <a:off x="21272500" y="1784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40081</xdr:rowOff>
    </xdr:from>
    <xdr:to>
      <xdr:col>116</xdr:col>
      <xdr:colOff>63500</xdr:colOff>
      <xdr:row>104</xdr:row>
      <xdr:rowOff>62485</xdr:rowOff>
    </xdr:to>
    <xdr:cxnSp macro="">
      <xdr:nvCxnSpPr>
        <xdr:cNvPr id="638" name="直線コネクタ 637">
          <a:extLst>
            <a:ext uri="{FF2B5EF4-FFF2-40B4-BE49-F238E27FC236}">
              <a16:creationId xmlns:a16="http://schemas.microsoft.com/office/drawing/2014/main" id="{3DC222DC-F2DF-4A09-8A17-AE68427D79C6}"/>
            </a:ext>
          </a:extLst>
        </xdr:cNvPr>
        <xdr:cNvCxnSpPr/>
      </xdr:nvCxnSpPr>
      <xdr:spPr>
        <a:xfrm flipV="1">
          <a:off x="21323300" y="17870881"/>
          <a:ext cx="838200" cy="2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10313</xdr:rowOff>
    </xdr:from>
    <xdr:to>
      <xdr:col>107</xdr:col>
      <xdr:colOff>101600</xdr:colOff>
      <xdr:row>104</xdr:row>
      <xdr:rowOff>111913</xdr:rowOff>
    </xdr:to>
    <xdr:sp macro="" textlink="">
      <xdr:nvSpPr>
        <xdr:cNvPr id="639" name="楕円 638">
          <a:extLst>
            <a:ext uri="{FF2B5EF4-FFF2-40B4-BE49-F238E27FC236}">
              <a16:creationId xmlns:a16="http://schemas.microsoft.com/office/drawing/2014/main" id="{EBB63A3F-E219-42F2-8B77-712357BF702A}"/>
            </a:ext>
          </a:extLst>
        </xdr:cNvPr>
        <xdr:cNvSpPr/>
      </xdr:nvSpPr>
      <xdr:spPr>
        <a:xfrm>
          <a:off x="20383500" y="1784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61113</xdr:rowOff>
    </xdr:from>
    <xdr:to>
      <xdr:col>111</xdr:col>
      <xdr:colOff>177800</xdr:colOff>
      <xdr:row>104</xdr:row>
      <xdr:rowOff>62485</xdr:rowOff>
    </xdr:to>
    <xdr:cxnSp macro="">
      <xdr:nvCxnSpPr>
        <xdr:cNvPr id="640" name="直線コネクタ 639">
          <a:extLst>
            <a:ext uri="{FF2B5EF4-FFF2-40B4-BE49-F238E27FC236}">
              <a16:creationId xmlns:a16="http://schemas.microsoft.com/office/drawing/2014/main" id="{64E9A089-48FF-43F4-9B86-9BDD82F573AD}"/>
            </a:ext>
          </a:extLst>
        </xdr:cNvPr>
        <xdr:cNvCxnSpPr/>
      </xdr:nvCxnSpPr>
      <xdr:spPr>
        <a:xfrm>
          <a:off x="20434300" y="1789191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17627</xdr:rowOff>
    </xdr:from>
    <xdr:to>
      <xdr:col>102</xdr:col>
      <xdr:colOff>165100</xdr:colOff>
      <xdr:row>104</xdr:row>
      <xdr:rowOff>119227</xdr:rowOff>
    </xdr:to>
    <xdr:sp macro="" textlink="">
      <xdr:nvSpPr>
        <xdr:cNvPr id="641" name="楕円 640">
          <a:extLst>
            <a:ext uri="{FF2B5EF4-FFF2-40B4-BE49-F238E27FC236}">
              <a16:creationId xmlns:a16="http://schemas.microsoft.com/office/drawing/2014/main" id="{6D87D061-1244-4BC0-96E0-987284B2CEE3}"/>
            </a:ext>
          </a:extLst>
        </xdr:cNvPr>
        <xdr:cNvSpPr/>
      </xdr:nvSpPr>
      <xdr:spPr>
        <a:xfrm>
          <a:off x="19494500" y="1784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61113</xdr:rowOff>
    </xdr:from>
    <xdr:to>
      <xdr:col>107</xdr:col>
      <xdr:colOff>50800</xdr:colOff>
      <xdr:row>104</xdr:row>
      <xdr:rowOff>68427</xdr:rowOff>
    </xdr:to>
    <xdr:cxnSp macro="">
      <xdr:nvCxnSpPr>
        <xdr:cNvPr id="642" name="直線コネクタ 641">
          <a:extLst>
            <a:ext uri="{FF2B5EF4-FFF2-40B4-BE49-F238E27FC236}">
              <a16:creationId xmlns:a16="http://schemas.microsoft.com/office/drawing/2014/main" id="{F63246AF-E308-448E-B81F-E7180E975848}"/>
            </a:ext>
          </a:extLst>
        </xdr:cNvPr>
        <xdr:cNvCxnSpPr/>
      </xdr:nvCxnSpPr>
      <xdr:spPr>
        <a:xfrm flipV="1">
          <a:off x="19545300" y="17891913"/>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45974</xdr:rowOff>
    </xdr:from>
    <xdr:to>
      <xdr:col>98</xdr:col>
      <xdr:colOff>38100</xdr:colOff>
      <xdr:row>104</xdr:row>
      <xdr:rowOff>147574</xdr:rowOff>
    </xdr:to>
    <xdr:sp macro="" textlink="">
      <xdr:nvSpPr>
        <xdr:cNvPr id="643" name="楕円 642">
          <a:extLst>
            <a:ext uri="{FF2B5EF4-FFF2-40B4-BE49-F238E27FC236}">
              <a16:creationId xmlns:a16="http://schemas.microsoft.com/office/drawing/2014/main" id="{6DEF9C05-6666-4C07-BBF4-92DFE047AB2C}"/>
            </a:ext>
          </a:extLst>
        </xdr:cNvPr>
        <xdr:cNvSpPr/>
      </xdr:nvSpPr>
      <xdr:spPr>
        <a:xfrm>
          <a:off x="18605500" y="178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68427</xdr:rowOff>
    </xdr:from>
    <xdr:to>
      <xdr:col>102</xdr:col>
      <xdr:colOff>114300</xdr:colOff>
      <xdr:row>104</xdr:row>
      <xdr:rowOff>96774</xdr:rowOff>
    </xdr:to>
    <xdr:cxnSp macro="">
      <xdr:nvCxnSpPr>
        <xdr:cNvPr id="644" name="直線コネクタ 643">
          <a:extLst>
            <a:ext uri="{FF2B5EF4-FFF2-40B4-BE49-F238E27FC236}">
              <a16:creationId xmlns:a16="http://schemas.microsoft.com/office/drawing/2014/main" id="{AA6C3DB4-A96B-4FCD-B93E-C9DA7D03956A}"/>
            </a:ext>
          </a:extLst>
        </xdr:cNvPr>
        <xdr:cNvCxnSpPr/>
      </xdr:nvCxnSpPr>
      <xdr:spPr>
        <a:xfrm flipV="1">
          <a:off x="18656300" y="17899227"/>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645" name="n_1aveValue【庁舎】&#10;一人当たり面積">
          <a:extLst>
            <a:ext uri="{FF2B5EF4-FFF2-40B4-BE49-F238E27FC236}">
              <a16:creationId xmlns:a16="http://schemas.microsoft.com/office/drawing/2014/main" id="{7FA29334-4F91-4AE0-8B00-641421640272}"/>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646" name="n_2aveValue【庁舎】&#10;一人当たり面積">
          <a:extLst>
            <a:ext uri="{FF2B5EF4-FFF2-40B4-BE49-F238E27FC236}">
              <a16:creationId xmlns:a16="http://schemas.microsoft.com/office/drawing/2014/main" id="{9F91DD3C-A1F0-4330-8749-1EBAB667C9FD}"/>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47" name="n_3aveValue【庁舎】&#10;一人当たり面積">
          <a:extLst>
            <a:ext uri="{FF2B5EF4-FFF2-40B4-BE49-F238E27FC236}">
              <a16:creationId xmlns:a16="http://schemas.microsoft.com/office/drawing/2014/main" id="{79BCACC0-30F1-48D7-8921-5A1DC357D66F}"/>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648" name="n_4aveValue【庁舎】&#10;一人当たり面積">
          <a:extLst>
            <a:ext uri="{FF2B5EF4-FFF2-40B4-BE49-F238E27FC236}">
              <a16:creationId xmlns:a16="http://schemas.microsoft.com/office/drawing/2014/main" id="{FB6C6198-8456-436E-9F0A-8F76D3AF9CA9}"/>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129812</xdr:rowOff>
    </xdr:from>
    <xdr:ext cx="469744" cy="259045"/>
    <xdr:sp macro="" textlink="">
      <xdr:nvSpPr>
        <xdr:cNvPr id="649" name="n_1mainValue【庁舎】&#10;一人当たり面積">
          <a:extLst>
            <a:ext uri="{FF2B5EF4-FFF2-40B4-BE49-F238E27FC236}">
              <a16:creationId xmlns:a16="http://schemas.microsoft.com/office/drawing/2014/main" id="{925E7C4D-CD77-4FC9-913F-77C7F3747CEA}"/>
            </a:ext>
          </a:extLst>
        </xdr:cNvPr>
        <xdr:cNvSpPr txBox="1"/>
      </xdr:nvSpPr>
      <xdr:spPr>
        <a:xfrm>
          <a:off x="21075727" y="1761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128440</xdr:rowOff>
    </xdr:from>
    <xdr:ext cx="469744" cy="259045"/>
    <xdr:sp macro="" textlink="">
      <xdr:nvSpPr>
        <xdr:cNvPr id="650" name="n_2mainValue【庁舎】&#10;一人当たり面積">
          <a:extLst>
            <a:ext uri="{FF2B5EF4-FFF2-40B4-BE49-F238E27FC236}">
              <a16:creationId xmlns:a16="http://schemas.microsoft.com/office/drawing/2014/main" id="{0FE4305F-C5DC-4F94-99FF-21CE5CC63242}"/>
            </a:ext>
          </a:extLst>
        </xdr:cNvPr>
        <xdr:cNvSpPr txBox="1"/>
      </xdr:nvSpPr>
      <xdr:spPr>
        <a:xfrm>
          <a:off x="20199427" y="1761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135754</xdr:rowOff>
    </xdr:from>
    <xdr:ext cx="469744" cy="259045"/>
    <xdr:sp macro="" textlink="">
      <xdr:nvSpPr>
        <xdr:cNvPr id="651" name="n_3mainValue【庁舎】&#10;一人当たり面積">
          <a:extLst>
            <a:ext uri="{FF2B5EF4-FFF2-40B4-BE49-F238E27FC236}">
              <a16:creationId xmlns:a16="http://schemas.microsoft.com/office/drawing/2014/main" id="{A568937C-6DEA-49A1-9A59-78794529F425}"/>
            </a:ext>
          </a:extLst>
        </xdr:cNvPr>
        <xdr:cNvSpPr txBox="1"/>
      </xdr:nvSpPr>
      <xdr:spPr>
        <a:xfrm>
          <a:off x="19310427" y="1762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164101</xdr:rowOff>
    </xdr:from>
    <xdr:ext cx="469744" cy="259045"/>
    <xdr:sp macro="" textlink="">
      <xdr:nvSpPr>
        <xdr:cNvPr id="652" name="n_4mainValue【庁舎】&#10;一人当たり面積">
          <a:extLst>
            <a:ext uri="{FF2B5EF4-FFF2-40B4-BE49-F238E27FC236}">
              <a16:creationId xmlns:a16="http://schemas.microsoft.com/office/drawing/2014/main" id="{EDA4A399-24F1-4D10-8261-A6EE82A791CE}"/>
            </a:ext>
          </a:extLst>
        </xdr:cNvPr>
        <xdr:cNvSpPr txBox="1"/>
      </xdr:nvSpPr>
      <xdr:spPr>
        <a:xfrm>
          <a:off x="18421427" y="1765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4923B05A-F62B-440D-813F-53C1BE84077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BA8ECBFB-F48B-49E7-A3C1-80A6059688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FF54BEA9-D080-4693-94DE-949FE67C58F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類似団体平均と比較して、有形固定資産減価償却率の高い項目は、保健センターと一般廃棄物処理施設となっており、それぞれ</a:t>
          </a:r>
          <a:r>
            <a:rPr kumimoji="1" lang="en-US" altLang="ja-JP" sz="1300">
              <a:latin typeface="ＭＳ Ｐゴシック" panose="020B0600070205080204" pitchFamily="50" charset="-128"/>
              <a:ea typeface="ＭＳ Ｐゴシック" panose="020B0600070205080204" pitchFamily="50" charset="-128"/>
            </a:rPr>
            <a:t>18.3</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22.6</a:t>
          </a:r>
          <a:r>
            <a:rPr kumimoji="1" lang="ja-JP" altLang="en-US" sz="1300">
              <a:latin typeface="ＭＳ Ｐゴシック" panose="020B0600070205080204" pitchFamily="50" charset="-128"/>
              <a:ea typeface="ＭＳ Ｐゴシック" panose="020B0600070205080204" pitchFamily="50" charset="-128"/>
            </a:rPr>
            <a:t>ポイント類似団体平均よりも高い、</a:t>
          </a:r>
          <a:r>
            <a:rPr kumimoji="1" lang="en-US" altLang="ja-JP" sz="1300">
              <a:latin typeface="ＭＳ Ｐゴシック" panose="020B0600070205080204" pitchFamily="50" charset="-128"/>
              <a:ea typeface="ＭＳ Ｐゴシック" panose="020B0600070205080204" pitchFamily="50" charset="-128"/>
            </a:rPr>
            <a:t>81.8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72.8</a:t>
          </a:r>
          <a:r>
            <a:rPr kumimoji="1" lang="ja-JP" altLang="en-US" sz="1300">
              <a:latin typeface="ＭＳ Ｐゴシック" panose="020B0600070205080204" pitchFamily="50" charset="-128"/>
              <a:ea typeface="ＭＳ Ｐゴシック" panose="020B0600070205080204" pitchFamily="50" charset="-128"/>
            </a:rPr>
            <a:t>％となっている。保健センターは建設から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が経過しており、大規模な改修を行っていないため高い比率となっている。今後、人口減少により一人当たり面積も増加していくことが見込まれるため、適正な配置となるよう計画的な維持管理に努めたい。一般廃棄物処理施設については比率の上昇が続いているものの、令和３年度から令和４年度にかけて実施の旧施設の解体事業が完了したことから、今後は比率の減少を見込んでいる。</a:t>
          </a:r>
        </a:p>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類似団体平均と比較して、有形固定資産減価償却率の低い項目は、体育館・プール、消防施設となっており、消防施設は類似団体平均から</a:t>
          </a:r>
          <a:r>
            <a:rPr kumimoji="1" lang="en-US" altLang="ja-JP" sz="1300">
              <a:latin typeface="ＭＳ Ｐゴシック" panose="020B0600070205080204" pitchFamily="50" charset="-128"/>
              <a:ea typeface="ＭＳ Ｐゴシック" panose="020B0600070205080204" pitchFamily="50" charset="-128"/>
            </a:rPr>
            <a:t>32.5</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35.1</a:t>
          </a:r>
          <a:r>
            <a:rPr kumimoji="1" lang="ja-JP" altLang="en-US" sz="1300">
              <a:latin typeface="ＭＳ Ｐゴシック" panose="020B0600070205080204" pitchFamily="50" charset="-128"/>
              <a:ea typeface="ＭＳ Ｐゴシック" panose="020B0600070205080204" pitchFamily="50" charset="-128"/>
            </a:rPr>
            <a:t>％となっている。これは令和元年度に新消防庁舎（広域市町村圏組合）を建設したためである。体育館・プールについても類似団体平均から</a:t>
          </a:r>
          <a:r>
            <a:rPr kumimoji="1" lang="en-US" altLang="ja-JP" sz="1300">
              <a:latin typeface="ＭＳ Ｐゴシック" panose="020B0600070205080204" pitchFamily="50" charset="-128"/>
              <a:ea typeface="ＭＳ Ｐゴシック" panose="020B0600070205080204" pitchFamily="50" charset="-128"/>
            </a:rPr>
            <a:t>13.2</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60.0</a:t>
          </a:r>
          <a:r>
            <a:rPr kumimoji="1" lang="ja-JP" altLang="en-US" sz="1300">
              <a:latin typeface="ＭＳ Ｐゴシック" panose="020B0600070205080204" pitchFamily="50" charset="-128"/>
              <a:ea typeface="ＭＳ Ｐゴシック" panose="020B0600070205080204" pitchFamily="50" charset="-128"/>
            </a:rPr>
            <a:t>％となっているが、前年度からは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昇している。一人当たり面積も令和２年度から類似団体平均を上回る数値となり、令和５年度は移住による人口増という特殊要因により類似団体平均を下回ったものの、人口の減少傾向は今後も続くことが予想されるため、児童生徒数や利用者の状況を見ながら適正な配置となるよう一部施設の除却も視野に入れた計画的な維持管理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4487451</v>
      </c>
      <c r="BO4" s="407"/>
      <c r="BP4" s="407"/>
      <c r="BQ4" s="407"/>
      <c r="BR4" s="407"/>
      <c r="BS4" s="407"/>
      <c r="BT4" s="407"/>
      <c r="BU4" s="408"/>
      <c r="BV4" s="406">
        <v>4381416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3.7</v>
      </c>
      <c r="CU4" s="413"/>
      <c r="CV4" s="413"/>
      <c r="CW4" s="413"/>
      <c r="CX4" s="413"/>
      <c r="CY4" s="413"/>
      <c r="CZ4" s="413"/>
      <c r="DA4" s="414"/>
      <c r="DB4" s="412">
        <v>3.7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4386665</v>
      </c>
      <c r="BO5" s="444"/>
      <c r="BP5" s="444"/>
      <c r="BQ5" s="444"/>
      <c r="BR5" s="444"/>
      <c r="BS5" s="444"/>
      <c r="BT5" s="444"/>
      <c r="BU5" s="445"/>
      <c r="BV5" s="443">
        <v>4293730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84.3</v>
      </c>
      <c r="CU5" s="441"/>
      <c r="CV5" s="441"/>
      <c r="CW5" s="441"/>
      <c r="CX5" s="441"/>
      <c r="CY5" s="441"/>
      <c r="CZ5" s="441"/>
      <c r="DA5" s="442"/>
      <c r="DB5" s="440">
        <v>88.1</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100786</v>
      </c>
      <c r="BO6" s="444"/>
      <c r="BP6" s="444"/>
      <c r="BQ6" s="444"/>
      <c r="BR6" s="444"/>
      <c r="BS6" s="444"/>
      <c r="BT6" s="444"/>
      <c r="BU6" s="445"/>
      <c r="BV6" s="443">
        <v>87686</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84.4</v>
      </c>
      <c r="CU6" s="481"/>
      <c r="CV6" s="481"/>
      <c r="CW6" s="481"/>
      <c r="CX6" s="481"/>
      <c r="CY6" s="481"/>
      <c r="CZ6" s="481"/>
      <c r="DA6" s="482"/>
      <c r="DB6" s="480">
        <v>88.4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18777</v>
      </c>
      <c r="BO7" s="444"/>
      <c r="BP7" s="444"/>
      <c r="BQ7" s="444"/>
      <c r="BR7" s="444"/>
      <c r="BS7" s="444"/>
      <c r="BT7" s="444"/>
      <c r="BU7" s="445"/>
      <c r="BV7" s="443">
        <v>4810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2231785</v>
      </c>
      <c r="CU7" s="444"/>
      <c r="CV7" s="444"/>
      <c r="CW7" s="444"/>
      <c r="CX7" s="444"/>
      <c r="CY7" s="444"/>
      <c r="CZ7" s="444"/>
      <c r="DA7" s="445"/>
      <c r="DB7" s="443">
        <v>2236243</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82009</v>
      </c>
      <c r="BO8" s="444"/>
      <c r="BP8" s="444"/>
      <c r="BQ8" s="444"/>
      <c r="BR8" s="444"/>
      <c r="BS8" s="444"/>
      <c r="BT8" s="444"/>
      <c r="BU8" s="445"/>
      <c r="BV8" s="443">
        <v>82876</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0.13</v>
      </c>
      <c r="CU8" s="484"/>
      <c r="CV8" s="484"/>
      <c r="CW8" s="484"/>
      <c r="CX8" s="484"/>
      <c r="CY8" s="484"/>
      <c r="CZ8" s="484"/>
      <c r="DA8" s="485"/>
      <c r="DB8" s="483">
        <v>0.12</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2704</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-867</v>
      </c>
      <c r="BO9" s="444"/>
      <c r="BP9" s="444"/>
      <c r="BQ9" s="444"/>
      <c r="BR9" s="444"/>
      <c r="BS9" s="444"/>
      <c r="BT9" s="444"/>
      <c r="BU9" s="445"/>
      <c r="BV9" s="443">
        <v>7091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16</v>
      </c>
      <c r="CU9" s="441"/>
      <c r="CV9" s="441"/>
      <c r="CW9" s="441"/>
      <c r="CX9" s="441"/>
      <c r="CY9" s="441"/>
      <c r="CZ9" s="441"/>
      <c r="DA9" s="442"/>
      <c r="DB9" s="440">
        <v>21</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2610</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441999</v>
      </c>
      <c r="BO10" s="444"/>
      <c r="BP10" s="444"/>
      <c r="BQ10" s="444"/>
      <c r="BR10" s="444"/>
      <c r="BS10" s="444"/>
      <c r="BT10" s="444"/>
      <c r="BU10" s="445"/>
      <c r="BV10" s="443">
        <v>435999</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27345</v>
      </c>
      <c r="BO11" s="444"/>
      <c r="BP11" s="444"/>
      <c r="BQ11" s="444"/>
      <c r="BR11" s="444"/>
      <c r="BS11" s="444"/>
      <c r="BT11" s="444"/>
      <c r="BU11" s="445"/>
      <c r="BV11" s="443">
        <v>113935</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2334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242000</v>
      </c>
      <c r="BO12" s="444"/>
      <c r="BP12" s="444"/>
      <c r="BQ12" s="444"/>
      <c r="BR12" s="444"/>
      <c r="BS12" s="444"/>
      <c r="BT12" s="444"/>
      <c r="BU12" s="445"/>
      <c r="BV12" s="443">
        <v>264000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2185</v>
      </c>
      <c r="S13" s="528"/>
      <c r="T13" s="528"/>
      <c r="U13" s="528"/>
      <c r="V13" s="529"/>
      <c r="W13" s="459" t="s">
        <v>131</v>
      </c>
      <c r="X13" s="460"/>
      <c r="Y13" s="460"/>
      <c r="Z13" s="460"/>
      <c r="AA13" s="460"/>
      <c r="AB13" s="450"/>
      <c r="AC13" s="494">
        <v>148</v>
      </c>
      <c r="AD13" s="495"/>
      <c r="AE13" s="495"/>
      <c r="AF13" s="495"/>
      <c r="AG13" s="537"/>
      <c r="AH13" s="494">
        <v>197</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226477</v>
      </c>
      <c r="BO13" s="444"/>
      <c r="BP13" s="444"/>
      <c r="BQ13" s="444"/>
      <c r="BR13" s="444"/>
      <c r="BS13" s="444"/>
      <c r="BT13" s="444"/>
      <c r="BU13" s="445"/>
      <c r="BV13" s="443">
        <v>293025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11.5</v>
      </c>
      <c r="CU13" s="441"/>
      <c r="CV13" s="441"/>
      <c r="CW13" s="441"/>
      <c r="CX13" s="441"/>
      <c r="CY13" s="441"/>
      <c r="CZ13" s="441"/>
      <c r="DA13" s="442"/>
      <c r="DB13" s="440">
        <v>13.7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2396</v>
      </c>
      <c r="S14" s="528"/>
      <c r="T14" s="528"/>
      <c r="U14" s="528"/>
      <c r="V14" s="529"/>
      <c r="W14" s="433"/>
      <c r="X14" s="434"/>
      <c r="Y14" s="434"/>
      <c r="Z14" s="434"/>
      <c r="AA14" s="434"/>
      <c r="AB14" s="423"/>
      <c r="AC14" s="530">
        <v>9.5</v>
      </c>
      <c r="AD14" s="531"/>
      <c r="AE14" s="531"/>
      <c r="AF14" s="531"/>
      <c r="AG14" s="532"/>
      <c r="AH14" s="530">
        <v>14.9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2250</v>
      </c>
      <c r="S15" s="528"/>
      <c r="T15" s="528"/>
      <c r="U15" s="528"/>
      <c r="V15" s="529"/>
      <c r="W15" s="459" t="s">
        <v>137</v>
      </c>
      <c r="X15" s="460"/>
      <c r="Y15" s="460"/>
      <c r="Z15" s="460"/>
      <c r="AA15" s="460"/>
      <c r="AB15" s="450"/>
      <c r="AC15" s="494">
        <v>742</v>
      </c>
      <c r="AD15" s="495"/>
      <c r="AE15" s="495"/>
      <c r="AF15" s="495"/>
      <c r="AG15" s="537"/>
      <c r="AH15" s="494">
        <v>441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289541</v>
      </c>
      <c r="BO15" s="407"/>
      <c r="BP15" s="407"/>
      <c r="BQ15" s="407"/>
      <c r="BR15" s="407"/>
      <c r="BS15" s="407"/>
      <c r="BT15" s="407"/>
      <c r="BU15" s="408"/>
      <c r="BV15" s="406">
        <v>271575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47.6</v>
      </c>
      <c r="AD16" s="531"/>
      <c r="AE16" s="531"/>
      <c r="AF16" s="531"/>
      <c r="AG16" s="532"/>
      <c r="AH16" s="530">
        <v>33.5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2166014</v>
      </c>
      <c r="BO16" s="444"/>
      <c r="BP16" s="444"/>
      <c r="BQ16" s="444"/>
      <c r="BR16" s="444"/>
      <c r="BS16" s="444"/>
      <c r="BT16" s="444"/>
      <c r="BU16" s="445"/>
      <c r="BV16" s="443">
        <v>2171733</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668</v>
      </c>
      <c r="AD17" s="495"/>
      <c r="AE17" s="495"/>
      <c r="AF17" s="495"/>
      <c r="AG17" s="537"/>
      <c r="AH17" s="494">
        <v>680</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351741</v>
      </c>
      <c r="BO17" s="444"/>
      <c r="BP17" s="444"/>
      <c r="BQ17" s="444"/>
      <c r="BR17" s="444"/>
      <c r="BS17" s="444"/>
      <c r="BT17" s="444"/>
      <c r="BU17" s="445"/>
      <c r="BV17" s="443">
        <v>328408</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203.69</v>
      </c>
      <c r="M18" s="567"/>
      <c r="N18" s="567"/>
      <c r="O18" s="567"/>
      <c r="P18" s="567"/>
      <c r="Q18" s="567"/>
      <c r="R18" s="568"/>
      <c r="S18" s="568"/>
      <c r="T18" s="568"/>
      <c r="U18" s="568"/>
      <c r="V18" s="569"/>
      <c r="W18" s="461"/>
      <c r="X18" s="462"/>
      <c r="Y18" s="462"/>
      <c r="Z18" s="462"/>
      <c r="AA18" s="462"/>
      <c r="AB18" s="453"/>
      <c r="AC18" s="570">
        <v>42.9</v>
      </c>
      <c r="AD18" s="571"/>
      <c r="AE18" s="571"/>
      <c r="AF18" s="571"/>
      <c r="AG18" s="572"/>
      <c r="AH18" s="570">
        <v>51.6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1908267</v>
      </c>
      <c r="BO18" s="444"/>
      <c r="BP18" s="444"/>
      <c r="BQ18" s="444"/>
      <c r="BR18" s="444"/>
      <c r="BS18" s="444"/>
      <c r="BT18" s="444"/>
      <c r="BU18" s="445"/>
      <c r="BV18" s="443">
        <v>2011543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3311005</v>
      </c>
      <c r="BO19" s="444"/>
      <c r="BP19" s="444"/>
      <c r="BQ19" s="444"/>
      <c r="BR19" s="444"/>
      <c r="BS19" s="444"/>
      <c r="BT19" s="444"/>
      <c r="BU19" s="445"/>
      <c r="BV19" s="443">
        <v>3311380</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1158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3231928</v>
      </c>
      <c r="BO22" s="407"/>
      <c r="BP22" s="407"/>
      <c r="BQ22" s="407"/>
      <c r="BR22" s="407"/>
      <c r="BS22" s="407"/>
      <c r="BT22" s="407"/>
      <c r="BU22" s="408"/>
      <c r="BV22" s="406">
        <v>3352279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3102766</v>
      </c>
      <c r="BO23" s="444"/>
      <c r="BP23" s="444"/>
      <c r="BQ23" s="444"/>
      <c r="BR23" s="444"/>
      <c r="BS23" s="444"/>
      <c r="BT23" s="444"/>
      <c r="BU23" s="445"/>
      <c r="BV23" s="443">
        <v>3146975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7300</v>
      </c>
      <c r="R24" s="495"/>
      <c r="S24" s="495"/>
      <c r="T24" s="495"/>
      <c r="U24" s="495"/>
      <c r="V24" s="537"/>
      <c r="W24" s="589"/>
      <c r="X24" s="590"/>
      <c r="Y24" s="591"/>
      <c r="Z24" s="493" t="s">
        <v>162</v>
      </c>
      <c r="AA24" s="473"/>
      <c r="AB24" s="473"/>
      <c r="AC24" s="473"/>
      <c r="AD24" s="473"/>
      <c r="AE24" s="473"/>
      <c r="AF24" s="473"/>
      <c r="AG24" s="474"/>
      <c r="AH24" s="494">
        <v>40</v>
      </c>
      <c r="AI24" s="495"/>
      <c r="AJ24" s="495"/>
      <c r="AK24" s="495"/>
      <c r="AL24" s="537"/>
      <c r="AM24" s="494">
        <v>125200</v>
      </c>
      <c r="AN24" s="495"/>
      <c r="AO24" s="495"/>
      <c r="AP24" s="495"/>
      <c r="AQ24" s="495"/>
      <c r="AR24" s="537"/>
      <c r="AS24" s="494">
        <v>3130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3115598</v>
      </c>
      <c r="BO24" s="444"/>
      <c r="BP24" s="444"/>
      <c r="BQ24" s="444"/>
      <c r="BR24" s="444"/>
      <c r="BS24" s="444"/>
      <c r="BT24" s="444"/>
      <c r="BU24" s="445"/>
      <c r="BV24" s="443">
        <v>3186226</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5600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498587</v>
      </c>
      <c r="BO25" s="407"/>
      <c r="BP25" s="407"/>
      <c r="BQ25" s="407"/>
      <c r="BR25" s="407"/>
      <c r="BS25" s="407"/>
      <c r="BT25" s="407"/>
      <c r="BU25" s="408"/>
      <c r="BV25" s="406">
        <v>515527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5130</v>
      </c>
      <c r="R26" s="495"/>
      <c r="S26" s="495"/>
      <c r="T26" s="495"/>
      <c r="U26" s="495"/>
      <c r="V26" s="537"/>
      <c r="W26" s="589"/>
      <c r="X26" s="590"/>
      <c r="Y26" s="591"/>
      <c r="Z26" s="493" t="s">
        <v>168</v>
      </c>
      <c r="AA26" s="595"/>
      <c r="AB26" s="595"/>
      <c r="AC26" s="595"/>
      <c r="AD26" s="595"/>
      <c r="AE26" s="595"/>
      <c r="AF26" s="595"/>
      <c r="AG26" s="596"/>
      <c r="AH26" s="494">
        <v>7</v>
      </c>
      <c r="AI26" s="495"/>
      <c r="AJ26" s="495"/>
      <c r="AK26" s="495"/>
      <c r="AL26" s="537"/>
      <c r="AM26" s="494">
        <v>17115</v>
      </c>
      <c r="AN26" s="495"/>
      <c r="AO26" s="495"/>
      <c r="AP26" s="495"/>
      <c r="AQ26" s="495"/>
      <c r="AR26" s="537"/>
      <c r="AS26" s="494">
        <v>2445</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2550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35037</v>
      </c>
      <c r="BO27" s="563"/>
      <c r="BP27" s="563"/>
      <c r="BQ27" s="563"/>
      <c r="BR27" s="563"/>
      <c r="BS27" s="563"/>
      <c r="BT27" s="563"/>
      <c r="BU27" s="564"/>
      <c r="BV27" s="562">
        <v>35026</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2210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2016000</v>
      </c>
      <c r="BO28" s="407"/>
      <c r="BP28" s="407"/>
      <c r="BQ28" s="407"/>
      <c r="BR28" s="407"/>
      <c r="BS28" s="407"/>
      <c r="BT28" s="407"/>
      <c r="BU28" s="408"/>
      <c r="BV28" s="406">
        <v>1816000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8</v>
      </c>
      <c r="M29" s="495"/>
      <c r="N29" s="495"/>
      <c r="O29" s="495"/>
      <c r="P29" s="537"/>
      <c r="Q29" s="494">
        <v>2110</v>
      </c>
      <c r="R29" s="495"/>
      <c r="S29" s="495"/>
      <c r="T29" s="495"/>
      <c r="U29" s="495"/>
      <c r="V29" s="537"/>
      <c r="W29" s="592"/>
      <c r="X29" s="593"/>
      <c r="Y29" s="594"/>
      <c r="Z29" s="493" t="s">
        <v>177</v>
      </c>
      <c r="AA29" s="473"/>
      <c r="AB29" s="473"/>
      <c r="AC29" s="473"/>
      <c r="AD29" s="473"/>
      <c r="AE29" s="473"/>
      <c r="AF29" s="473"/>
      <c r="AG29" s="474"/>
      <c r="AH29" s="494">
        <v>40</v>
      </c>
      <c r="AI29" s="495"/>
      <c r="AJ29" s="495"/>
      <c r="AK29" s="495"/>
      <c r="AL29" s="537"/>
      <c r="AM29" s="494">
        <v>125200</v>
      </c>
      <c r="AN29" s="495"/>
      <c r="AO29" s="495"/>
      <c r="AP29" s="495"/>
      <c r="AQ29" s="495"/>
      <c r="AR29" s="537"/>
      <c r="AS29" s="494">
        <v>3130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67000</v>
      </c>
      <c r="BO29" s="444"/>
      <c r="BP29" s="444"/>
      <c r="BQ29" s="444"/>
      <c r="BR29" s="444"/>
      <c r="BS29" s="444"/>
      <c r="BT29" s="444"/>
      <c r="BU29" s="445"/>
      <c r="BV29" s="443">
        <v>57000</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94.9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250709</v>
      </c>
      <c r="BO30" s="563"/>
      <c r="BP30" s="563"/>
      <c r="BQ30" s="563"/>
      <c r="BR30" s="563"/>
      <c r="BS30" s="563"/>
      <c r="BT30" s="563"/>
      <c r="BU30" s="564"/>
      <c r="BV30" s="562">
        <v>207657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国民健康保険特別会計（事業勘定）</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簡易水道事業会計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湯沢雄勝広域市町村圏組合（一般会計）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秋田栗駒リゾート</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国民健康保険特別会計（直営診療施設勘定）</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湯沢雄勝広域市町村圏組合（湯沢雄勝ふるさと市町村圏基金特別会計）</v>
      </c>
      <c r="BZ35" s="634"/>
      <c r="CA35" s="634"/>
      <c r="CB35" s="634"/>
      <c r="CC35" s="634"/>
      <c r="CD35" s="634"/>
      <c r="CE35" s="634"/>
      <c r="CF35" s="634"/>
      <c r="CG35" s="634"/>
      <c r="CH35" s="634"/>
      <c r="CI35" s="634"/>
      <c r="CJ35" s="634"/>
      <c r="CK35" s="634"/>
      <c r="CL35" s="634"/>
      <c r="CM35" s="634"/>
      <c r="CN35" s="169"/>
      <c r="CO35" s="633">
        <f t="shared" ref="CO35:CO43" si="3">IF(CQ35="","",CO34+1)</f>
        <v>17</v>
      </c>
      <c r="CP35" s="633"/>
      <c r="CQ35" s="634" t="str">
        <f>IF('各会計、関係団体の財政状況及び健全化判断比率'!BS8="","",'各会計、関係団体の財政状況及び健全化判断比率'!BS8)</f>
        <v>栗駒開発</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秋田県市町村総合事務組合（一般会計）</v>
      </c>
      <c r="BZ36" s="634"/>
      <c r="CA36" s="634"/>
      <c r="CB36" s="634"/>
      <c r="CC36" s="634"/>
      <c r="CD36" s="634"/>
      <c r="CE36" s="634"/>
      <c r="CF36" s="634"/>
      <c r="CG36" s="634"/>
      <c r="CH36" s="634"/>
      <c r="CI36" s="634"/>
      <c r="CJ36" s="634"/>
      <c r="CK36" s="634"/>
      <c r="CL36" s="634"/>
      <c r="CM36" s="634"/>
      <c r="CN36" s="169"/>
      <c r="CO36" s="633">
        <f t="shared" si="3"/>
        <v>18</v>
      </c>
      <c r="CP36" s="633"/>
      <c r="CQ36" s="634" t="str">
        <f>IF('各会計、関係団体の財政状況及び健全化判断比率'!BS9="","",'各会計、関係団体の財政状況及び健全化判断比率'!BS9)</f>
        <v>栗駒ハイランド</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介護保険特別会計（保険事業勘定）</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秋田県市町村総合事務組合（交通災害共済特別会計）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秋田県市町村会館管理組合（一般会計）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秋田県後期高齢者医療広域連合（一般会計）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秋田県後期高齢者医療広域連合（後期高齢医療特別会計）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15</v>
      </c>
      <c r="BX41" s="633"/>
      <c r="BY41" s="634" t="str">
        <f>IF('各会計、関係団体の財政状況及び健全化判断比率'!B75="","",'各会計、関係団体の財政状況及び健全化判断比率'!B75)</f>
        <v>秋田県町村電算システム共同事業組合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ygO5Oc4sjv9gtH7QEstgS557ai/SzBePXJQLhWpS3qmQ8vGEkmlhmC1JBI00F/fgXiQjYuCzKIDkmlBNJnz54w==" saltValue="bDG7ZnVC4tLC+bbH9wZgF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224455</v>
      </c>
      <c r="S5" s="649"/>
      <c r="T5" s="649"/>
      <c r="U5" s="649"/>
      <c r="V5" s="649"/>
      <c r="W5" s="649"/>
      <c r="X5" s="649"/>
      <c r="Y5" s="650"/>
      <c r="Z5" s="651">
        <v>5</v>
      </c>
      <c r="AA5" s="651"/>
      <c r="AB5" s="651"/>
      <c r="AC5" s="651"/>
      <c r="AD5" s="652">
        <v>224455</v>
      </c>
      <c r="AE5" s="652"/>
      <c r="AF5" s="652"/>
      <c r="AG5" s="652"/>
      <c r="AH5" s="652"/>
      <c r="AI5" s="652"/>
      <c r="AJ5" s="652"/>
      <c r="AK5" s="652"/>
      <c r="AL5" s="653">
        <v>9.9</v>
      </c>
      <c r="AM5" s="654"/>
      <c r="AN5" s="654"/>
      <c r="AO5" s="655"/>
      <c r="AP5" s="645" t="s">
        <v>216</v>
      </c>
      <c r="AQ5" s="646"/>
      <c r="AR5" s="646"/>
      <c r="AS5" s="646"/>
      <c r="AT5" s="646"/>
      <c r="AU5" s="646"/>
      <c r="AV5" s="646"/>
      <c r="AW5" s="646"/>
      <c r="AX5" s="646"/>
      <c r="AY5" s="646"/>
      <c r="AZ5" s="646"/>
      <c r="BA5" s="646"/>
      <c r="BB5" s="646"/>
      <c r="BC5" s="646"/>
      <c r="BD5" s="646"/>
      <c r="BE5" s="646"/>
      <c r="BF5" s="647"/>
      <c r="BG5" s="659">
        <v>215387</v>
      </c>
      <c r="BH5" s="660"/>
      <c r="BI5" s="660"/>
      <c r="BJ5" s="660"/>
      <c r="BK5" s="660"/>
      <c r="BL5" s="660"/>
      <c r="BM5" s="660"/>
      <c r="BN5" s="661"/>
      <c r="BO5" s="662">
        <v>96</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45371</v>
      </c>
      <c r="S6" s="660"/>
      <c r="T6" s="660"/>
      <c r="U6" s="660"/>
      <c r="V6" s="660"/>
      <c r="W6" s="660"/>
      <c r="X6" s="660"/>
      <c r="Y6" s="661"/>
      <c r="Z6" s="662">
        <v>1</v>
      </c>
      <c r="AA6" s="662"/>
      <c r="AB6" s="662"/>
      <c r="AC6" s="662"/>
      <c r="AD6" s="663">
        <v>45371</v>
      </c>
      <c r="AE6" s="663"/>
      <c r="AF6" s="663"/>
      <c r="AG6" s="663"/>
      <c r="AH6" s="663"/>
      <c r="AI6" s="663"/>
      <c r="AJ6" s="663"/>
      <c r="AK6" s="663"/>
      <c r="AL6" s="664">
        <v>2</v>
      </c>
      <c r="AM6" s="665"/>
      <c r="AN6" s="665"/>
      <c r="AO6" s="666"/>
      <c r="AP6" s="656" t="s">
        <v>221</v>
      </c>
      <c r="AQ6" s="657"/>
      <c r="AR6" s="657"/>
      <c r="AS6" s="657"/>
      <c r="AT6" s="657"/>
      <c r="AU6" s="657"/>
      <c r="AV6" s="657"/>
      <c r="AW6" s="657"/>
      <c r="AX6" s="657"/>
      <c r="AY6" s="657"/>
      <c r="AZ6" s="657"/>
      <c r="BA6" s="657"/>
      <c r="BB6" s="657"/>
      <c r="BC6" s="657"/>
      <c r="BD6" s="657"/>
      <c r="BE6" s="657"/>
      <c r="BF6" s="658"/>
      <c r="BG6" s="659">
        <v>215387</v>
      </c>
      <c r="BH6" s="660"/>
      <c r="BI6" s="660"/>
      <c r="BJ6" s="660"/>
      <c r="BK6" s="660"/>
      <c r="BL6" s="660"/>
      <c r="BM6" s="660"/>
      <c r="BN6" s="661"/>
      <c r="BO6" s="662">
        <v>96</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60147</v>
      </c>
      <c r="CS6" s="660"/>
      <c r="CT6" s="660"/>
      <c r="CU6" s="660"/>
      <c r="CV6" s="660"/>
      <c r="CW6" s="660"/>
      <c r="CX6" s="660"/>
      <c r="CY6" s="661"/>
      <c r="CZ6" s="653">
        <v>1.4</v>
      </c>
      <c r="DA6" s="654"/>
      <c r="DB6" s="654"/>
      <c r="DC6" s="670"/>
      <c r="DD6" s="668" t="s">
        <v>122</v>
      </c>
      <c r="DE6" s="660"/>
      <c r="DF6" s="660"/>
      <c r="DG6" s="660"/>
      <c r="DH6" s="660"/>
      <c r="DI6" s="660"/>
      <c r="DJ6" s="660"/>
      <c r="DK6" s="660"/>
      <c r="DL6" s="660"/>
      <c r="DM6" s="660"/>
      <c r="DN6" s="660"/>
      <c r="DO6" s="660"/>
      <c r="DP6" s="661"/>
      <c r="DQ6" s="668">
        <v>60147</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57</v>
      </c>
      <c r="S7" s="660"/>
      <c r="T7" s="660"/>
      <c r="U7" s="660"/>
      <c r="V7" s="660"/>
      <c r="W7" s="660"/>
      <c r="X7" s="660"/>
      <c r="Y7" s="661"/>
      <c r="Z7" s="662">
        <v>0</v>
      </c>
      <c r="AA7" s="662"/>
      <c r="AB7" s="662"/>
      <c r="AC7" s="662"/>
      <c r="AD7" s="663">
        <v>57</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90663</v>
      </c>
      <c r="BH7" s="660"/>
      <c r="BI7" s="660"/>
      <c r="BJ7" s="660"/>
      <c r="BK7" s="660"/>
      <c r="BL7" s="660"/>
      <c r="BM7" s="660"/>
      <c r="BN7" s="661"/>
      <c r="BO7" s="662">
        <v>40.4</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1400686</v>
      </c>
      <c r="CS7" s="660"/>
      <c r="CT7" s="660"/>
      <c r="CU7" s="660"/>
      <c r="CV7" s="660"/>
      <c r="CW7" s="660"/>
      <c r="CX7" s="660"/>
      <c r="CY7" s="661"/>
      <c r="CZ7" s="662">
        <v>31.9</v>
      </c>
      <c r="DA7" s="662"/>
      <c r="DB7" s="662"/>
      <c r="DC7" s="662"/>
      <c r="DD7" s="668">
        <v>232</v>
      </c>
      <c r="DE7" s="660"/>
      <c r="DF7" s="660"/>
      <c r="DG7" s="660"/>
      <c r="DH7" s="660"/>
      <c r="DI7" s="660"/>
      <c r="DJ7" s="660"/>
      <c r="DK7" s="660"/>
      <c r="DL7" s="660"/>
      <c r="DM7" s="660"/>
      <c r="DN7" s="660"/>
      <c r="DO7" s="660"/>
      <c r="DP7" s="661"/>
      <c r="DQ7" s="668">
        <v>1257339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718</v>
      </c>
      <c r="S8" s="660"/>
      <c r="T8" s="660"/>
      <c r="U8" s="660"/>
      <c r="V8" s="660"/>
      <c r="W8" s="660"/>
      <c r="X8" s="660"/>
      <c r="Y8" s="661"/>
      <c r="Z8" s="662">
        <v>0</v>
      </c>
      <c r="AA8" s="662"/>
      <c r="AB8" s="662"/>
      <c r="AC8" s="662"/>
      <c r="AD8" s="663">
        <v>718</v>
      </c>
      <c r="AE8" s="663"/>
      <c r="AF8" s="663"/>
      <c r="AG8" s="663"/>
      <c r="AH8" s="663"/>
      <c r="AI8" s="663"/>
      <c r="AJ8" s="663"/>
      <c r="AK8" s="663"/>
      <c r="AL8" s="664">
        <v>0</v>
      </c>
      <c r="AM8" s="665"/>
      <c r="AN8" s="665"/>
      <c r="AO8" s="666"/>
      <c r="AP8" s="656" t="s">
        <v>227</v>
      </c>
      <c r="AQ8" s="657"/>
      <c r="AR8" s="657"/>
      <c r="AS8" s="657"/>
      <c r="AT8" s="657"/>
      <c r="AU8" s="657"/>
      <c r="AV8" s="657"/>
      <c r="AW8" s="657"/>
      <c r="AX8" s="657"/>
      <c r="AY8" s="657"/>
      <c r="AZ8" s="657"/>
      <c r="BA8" s="657"/>
      <c r="BB8" s="657"/>
      <c r="BC8" s="657"/>
      <c r="BD8" s="657"/>
      <c r="BE8" s="657"/>
      <c r="BF8" s="658"/>
      <c r="BG8" s="659">
        <v>3742</v>
      </c>
      <c r="BH8" s="660"/>
      <c r="BI8" s="660"/>
      <c r="BJ8" s="660"/>
      <c r="BK8" s="660"/>
      <c r="BL8" s="660"/>
      <c r="BM8" s="660"/>
      <c r="BN8" s="661"/>
      <c r="BO8" s="662">
        <v>1.7</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523843</v>
      </c>
      <c r="CS8" s="660"/>
      <c r="CT8" s="660"/>
      <c r="CU8" s="660"/>
      <c r="CV8" s="660"/>
      <c r="CW8" s="660"/>
      <c r="CX8" s="660"/>
      <c r="CY8" s="661"/>
      <c r="CZ8" s="662">
        <v>11.9</v>
      </c>
      <c r="DA8" s="662"/>
      <c r="DB8" s="662"/>
      <c r="DC8" s="662"/>
      <c r="DD8" s="668" t="s">
        <v>122</v>
      </c>
      <c r="DE8" s="660"/>
      <c r="DF8" s="660"/>
      <c r="DG8" s="660"/>
      <c r="DH8" s="660"/>
      <c r="DI8" s="660"/>
      <c r="DJ8" s="660"/>
      <c r="DK8" s="660"/>
      <c r="DL8" s="660"/>
      <c r="DM8" s="660"/>
      <c r="DN8" s="660"/>
      <c r="DO8" s="660"/>
      <c r="DP8" s="661"/>
      <c r="DQ8" s="668">
        <v>329411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1124</v>
      </c>
      <c r="S9" s="660"/>
      <c r="T9" s="660"/>
      <c r="U9" s="660"/>
      <c r="V9" s="660"/>
      <c r="W9" s="660"/>
      <c r="X9" s="660"/>
      <c r="Y9" s="661"/>
      <c r="Z9" s="662">
        <v>0</v>
      </c>
      <c r="AA9" s="662"/>
      <c r="AB9" s="662"/>
      <c r="AC9" s="662"/>
      <c r="AD9" s="663">
        <v>1124</v>
      </c>
      <c r="AE9" s="663"/>
      <c r="AF9" s="663"/>
      <c r="AG9" s="663"/>
      <c r="AH9" s="663"/>
      <c r="AI9" s="663"/>
      <c r="AJ9" s="663"/>
      <c r="AK9" s="663"/>
      <c r="AL9" s="664">
        <v>0</v>
      </c>
      <c r="AM9" s="665"/>
      <c r="AN9" s="665"/>
      <c r="AO9" s="666"/>
      <c r="AP9" s="656" t="s">
        <v>230</v>
      </c>
      <c r="AQ9" s="657"/>
      <c r="AR9" s="657"/>
      <c r="AS9" s="657"/>
      <c r="AT9" s="657"/>
      <c r="AU9" s="657"/>
      <c r="AV9" s="657"/>
      <c r="AW9" s="657"/>
      <c r="AX9" s="657"/>
      <c r="AY9" s="657"/>
      <c r="AZ9" s="657"/>
      <c r="BA9" s="657"/>
      <c r="BB9" s="657"/>
      <c r="BC9" s="657"/>
      <c r="BD9" s="657"/>
      <c r="BE9" s="657"/>
      <c r="BF9" s="658"/>
      <c r="BG9" s="659">
        <v>65137</v>
      </c>
      <c r="BH9" s="660"/>
      <c r="BI9" s="660"/>
      <c r="BJ9" s="660"/>
      <c r="BK9" s="660"/>
      <c r="BL9" s="660"/>
      <c r="BM9" s="660"/>
      <c r="BN9" s="661"/>
      <c r="BO9" s="662">
        <v>29</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326406</v>
      </c>
      <c r="CS9" s="660"/>
      <c r="CT9" s="660"/>
      <c r="CU9" s="660"/>
      <c r="CV9" s="660"/>
      <c r="CW9" s="660"/>
      <c r="CX9" s="660"/>
      <c r="CY9" s="661"/>
      <c r="CZ9" s="662">
        <v>7.4</v>
      </c>
      <c r="DA9" s="662"/>
      <c r="DB9" s="662"/>
      <c r="DC9" s="662"/>
      <c r="DD9" s="668">
        <v>293</v>
      </c>
      <c r="DE9" s="660"/>
      <c r="DF9" s="660"/>
      <c r="DG9" s="660"/>
      <c r="DH9" s="660"/>
      <c r="DI9" s="660"/>
      <c r="DJ9" s="660"/>
      <c r="DK9" s="660"/>
      <c r="DL9" s="660"/>
      <c r="DM9" s="660"/>
      <c r="DN9" s="660"/>
      <c r="DO9" s="660"/>
      <c r="DP9" s="661"/>
      <c r="DQ9" s="668">
        <v>302532</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10494</v>
      </c>
      <c r="BH10" s="660"/>
      <c r="BI10" s="660"/>
      <c r="BJ10" s="660"/>
      <c r="BK10" s="660"/>
      <c r="BL10" s="660"/>
      <c r="BM10" s="660"/>
      <c r="BN10" s="661"/>
      <c r="BO10" s="662">
        <v>4.7</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5194</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94</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69302</v>
      </c>
      <c r="S11" s="660"/>
      <c r="T11" s="660"/>
      <c r="U11" s="660"/>
      <c r="V11" s="660"/>
      <c r="W11" s="660"/>
      <c r="X11" s="660"/>
      <c r="Y11" s="661"/>
      <c r="Z11" s="664">
        <v>1.5</v>
      </c>
      <c r="AA11" s="665"/>
      <c r="AB11" s="665"/>
      <c r="AC11" s="671"/>
      <c r="AD11" s="668">
        <v>69302</v>
      </c>
      <c r="AE11" s="660"/>
      <c r="AF11" s="660"/>
      <c r="AG11" s="660"/>
      <c r="AH11" s="660"/>
      <c r="AI11" s="660"/>
      <c r="AJ11" s="660"/>
      <c r="AK11" s="661"/>
      <c r="AL11" s="664">
        <v>3.1</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11290</v>
      </c>
      <c r="BH11" s="660"/>
      <c r="BI11" s="660"/>
      <c r="BJ11" s="660"/>
      <c r="BK11" s="660"/>
      <c r="BL11" s="660"/>
      <c r="BM11" s="660"/>
      <c r="BN11" s="661"/>
      <c r="BO11" s="662">
        <v>5</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247173</v>
      </c>
      <c r="CS11" s="660"/>
      <c r="CT11" s="660"/>
      <c r="CU11" s="660"/>
      <c r="CV11" s="660"/>
      <c r="CW11" s="660"/>
      <c r="CX11" s="660"/>
      <c r="CY11" s="661"/>
      <c r="CZ11" s="662">
        <v>5.6</v>
      </c>
      <c r="DA11" s="662"/>
      <c r="DB11" s="662"/>
      <c r="DC11" s="662"/>
      <c r="DD11" s="668">
        <v>88309</v>
      </c>
      <c r="DE11" s="660"/>
      <c r="DF11" s="660"/>
      <c r="DG11" s="660"/>
      <c r="DH11" s="660"/>
      <c r="DI11" s="660"/>
      <c r="DJ11" s="660"/>
      <c r="DK11" s="660"/>
      <c r="DL11" s="660"/>
      <c r="DM11" s="660"/>
      <c r="DN11" s="660"/>
      <c r="DO11" s="660"/>
      <c r="DP11" s="661"/>
      <c r="DQ11" s="668">
        <v>105288</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92818</v>
      </c>
      <c r="BH12" s="660"/>
      <c r="BI12" s="660"/>
      <c r="BJ12" s="660"/>
      <c r="BK12" s="660"/>
      <c r="BL12" s="660"/>
      <c r="BM12" s="660"/>
      <c r="BN12" s="661"/>
      <c r="BO12" s="662">
        <v>41.4</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451501</v>
      </c>
      <c r="CS12" s="660"/>
      <c r="CT12" s="660"/>
      <c r="CU12" s="660"/>
      <c r="CV12" s="660"/>
      <c r="CW12" s="660"/>
      <c r="CX12" s="660"/>
      <c r="CY12" s="661"/>
      <c r="CZ12" s="662">
        <v>10.3</v>
      </c>
      <c r="DA12" s="662"/>
      <c r="DB12" s="662"/>
      <c r="DC12" s="662"/>
      <c r="DD12" s="668">
        <v>260965</v>
      </c>
      <c r="DE12" s="660"/>
      <c r="DF12" s="660"/>
      <c r="DG12" s="660"/>
      <c r="DH12" s="660"/>
      <c r="DI12" s="660"/>
      <c r="DJ12" s="660"/>
      <c r="DK12" s="660"/>
      <c r="DL12" s="660"/>
      <c r="DM12" s="660"/>
      <c r="DN12" s="660"/>
      <c r="DO12" s="660"/>
      <c r="DP12" s="661"/>
      <c r="DQ12" s="668">
        <v>78501</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86577</v>
      </c>
      <c r="BH13" s="660"/>
      <c r="BI13" s="660"/>
      <c r="BJ13" s="660"/>
      <c r="BK13" s="660"/>
      <c r="BL13" s="660"/>
      <c r="BM13" s="660"/>
      <c r="BN13" s="661"/>
      <c r="BO13" s="662">
        <v>38.6</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369966</v>
      </c>
      <c r="CS13" s="660"/>
      <c r="CT13" s="660"/>
      <c r="CU13" s="660"/>
      <c r="CV13" s="660"/>
      <c r="CW13" s="660"/>
      <c r="CX13" s="660"/>
      <c r="CY13" s="661"/>
      <c r="CZ13" s="662">
        <v>8.4</v>
      </c>
      <c r="DA13" s="662"/>
      <c r="DB13" s="662"/>
      <c r="DC13" s="662"/>
      <c r="DD13" s="668">
        <v>168901</v>
      </c>
      <c r="DE13" s="660"/>
      <c r="DF13" s="660"/>
      <c r="DG13" s="660"/>
      <c r="DH13" s="660"/>
      <c r="DI13" s="660"/>
      <c r="DJ13" s="660"/>
      <c r="DK13" s="660"/>
      <c r="DL13" s="660"/>
      <c r="DM13" s="660"/>
      <c r="DN13" s="660"/>
      <c r="DO13" s="660"/>
      <c r="DP13" s="661"/>
      <c r="DQ13" s="668">
        <v>162415</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11137</v>
      </c>
      <c r="BH14" s="660"/>
      <c r="BI14" s="660"/>
      <c r="BJ14" s="660"/>
      <c r="BK14" s="660"/>
      <c r="BL14" s="660"/>
      <c r="BM14" s="660"/>
      <c r="BN14" s="661"/>
      <c r="BO14" s="662">
        <v>5</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133298</v>
      </c>
      <c r="CS14" s="660"/>
      <c r="CT14" s="660"/>
      <c r="CU14" s="660"/>
      <c r="CV14" s="660"/>
      <c r="CW14" s="660"/>
      <c r="CX14" s="660"/>
      <c r="CY14" s="661"/>
      <c r="CZ14" s="662">
        <v>3</v>
      </c>
      <c r="DA14" s="662"/>
      <c r="DB14" s="662"/>
      <c r="DC14" s="662"/>
      <c r="DD14" s="668" t="s">
        <v>122</v>
      </c>
      <c r="DE14" s="660"/>
      <c r="DF14" s="660"/>
      <c r="DG14" s="660"/>
      <c r="DH14" s="660"/>
      <c r="DI14" s="660"/>
      <c r="DJ14" s="660"/>
      <c r="DK14" s="660"/>
      <c r="DL14" s="660"/>
      <c r="DM14" s="660"/>
      <c r="DN14" s="660"/>
      <c r="DO14" s="660"/>
      <c r="DP14" s="661"/>
      <c r="DQ14" s="668">
        <v>131292</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2449</v>
      </c>
      <c r="S15" s="660"/>
      <c r="T15" s="660"/>
      <c r="U15" s="660"/>
      <c r="V15" s="660"/>
      <c r="W15" s="660"/>
      <c r="X15" s="660"/>
      <c r="Y15" s="661"/>
      <c r="Z15" s="662">
        <v>0.1</v>
      </c>
      <c r="AA15" s="662"/>
      <c r="AB15" s="662"/>
      <c r="AC15" s="662"/>
      <c r="AD15" s="663">
        <v>2449</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20769</v>
      </c>
      <c r="BH15" s="660"/>
      <c r="BI15" s="660"/>
      <c r="BJ15" s="660"/>
      <c r="BK15" s="660"/>
      <c r="BL15" s="660"/>
      <c r="BM15" s="660"/>
      <c r="BN15" s="661"/>
      <c r="BO15" s="662">
        <v>9.3000000000000007</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298881</v>
      </c>
      <c r="CS15" s="660"/>
      <c r="CT15" s="660"/>
      <c r="CU15" s="660"/>
      <c r="CV15" s="660"/>
      <c r="CW15" s="660"/>
      <c r="CX15" s="660"/>
      <c r="CY15" s="661"/>
      <c r="CZ15" s="662">
        <v>6.8</v>
      </c>
      <c r="DA15" s="662"/>
      <c r="DB15" s="662"/>
      <c r="DC15" s="662"/>
      <c r="DD15" s="668">
        <v>12410</v>
      </c>
      <c r="DE15" s="660"/>
      <c r="DF15" s="660"/>
      <c r="DG15" s="660"/>
      <c r="DH15" s="660"/>
      <c r="DI15" s="660"/>
      <c r="DJ15" s="660"/>
      <c r="DK15" s="660"/>
      <c r="DL15" s="660"/>
      <c r="DM15" s="660"/>
      <c r="DN15" s="660"/>
      <c r="DO15" s="660"/>
      <c r="DP15" s="661"/>
      <c r="DQ15" s="668">
        <v>233012</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4372</v>
      </c>
      <c r="S16" s="660"/>
      <c r="T16" s="660"/>
      <c r="U16" s="660"/>
      <c r="V16" s="660"/>
      <c r="W16" s="660"/>
      <c r="X16" s="660"/>
      <c r="Y16" s="661"/>
      <c r="Z16" s="662">
        <v>0.1</v>
      </c>
      <c r="AA16" s="662"/>
      <c r="AB16" s="662"/>
      <c r="AC16" s="662"/>
      <c r="AD16" s="663">
        <v>4372</v>
      </c>
      <c r="AE16" s="663"/>
      <c r="AF16" s="663"/>
      <c r="AG16" s="663"/>
      <c r="AH16" s="663"/>
      <c r="AI16" s="663"/>
      <c r="AJ16" s="663"/>
      <c r="AK16" s="663"/>
      <c r="AL16" s="664">
        <v>0.2</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40340</v>
      </c>
      <c r="CS16" s="660"/>
      <c r="CT16" s="660"/>
      <c r="CU16" s="660"/>
      <c r="CV16" s="660"/>
      <c r="CW16" s="660"/>
      <c r="CX16" s="660"/>
      <c r="CY16" s="661"/>
      <c r="CZ16" s="662">
        <v>0.9</v>
      </c>
      <c r="DA16" s="662"/>
      <c r="DB16" s="662"/>
      <c r="DC16" s="662"/>
      <c r="DD16" s="668" t="s">
        <v>122</v>
      </c>
      <c r="DE16" s="660"/>
      <c r="DF16" s="660"/>
      <c r="DG16" s="660"/>
      <c r="DH16" s="660"/>
      <c r="DI16" s="660"/>
      <c r="DJ16" s="660"/>
      <c r="DK16" s="660"/>
      <c r="DL16" s="660"/>
      <c r="DM16" s="660"/>
      <c r="DN16" s="660"/>
      <c r="DO16" s="660"/>
      <c r="DP16" s="661"/>
      <c r="DQ16" s="668">
        <v>20958</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11668</v>
      </c>
      <c r="S17" s="660"/>
      <c r="T17" s="660"/>
      <c r="U17" s="660"/>
      <c r="V17" s="660"/>
      <c r="W17" s="660"/>
      <c r="X17" s="660"/>
      <c r="Y17" s="661"/>
      <c r="Z17" s="662">
        <v>0.3</v>
      </c>
      <c r="AA17" s="662"/>
      <c r="AB17" s="662"/>
      <c r="AC17" s="662"/>
      <c r="AD17" s="663">
        <v>11668</v>
      </c>
      <c r="AE17" s="663"/>
      <c r="AF17" s="663"/>
      <c r="AG17" s="663"/>
      <c r="AH17" s="663"/>
      <c r="AI17" s="663"/>
      <c r="AJ17" s="663"/>
      <c r="AK17" s="663"/>
      <c r="AL17" s="664">
        <v>0.5</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529230</v>
      </c>
      <c r="CS17" s="660"/>
      <c r="CT17" s="660"/>
      <c r="CU17" s="660"/>
      <c r="CV17" s="660"/>
      <c r="CW17" s="660"/>
      <c r="CX17" s="660"/>
      <c r="CY17" s="661"/>
      <c r="CZ17" s="662">
        <v>12.1</v>
      </c>
      <c r="DA17" s="662"/>
      <c r="DB17" s="662"/>
      <c r="DC17" s="662"/>
      <c r="DD17" s="668" t="s">
        <v>122</v>
      </c>
      <c r="DE17" s="660"/>
      <c r="DF17" s="660"/>
      <c r="DG17" s="660"/>
      <c r="DH17" s="660"/>
      <c r="DI17" s="660"/>
      <c r="DJ17" s="660"/>
      <c r="DK17" s="660"/>
      <c r="DL17" s="660"/>
      <c r="DM17" s="660"/>
      <c r="DN17" s="660"/>
      <c r="DO17" s="660"/>
      <c r="DP17" s="661"/>
      <c r="DQ17" s="668">
        <v>529230</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781</v>
      </c>
      <c r="S18" s="660"/>
      <c r="T18" s="660"/>
      <c r="U18" s="660"/>
      <c r="V18" s="660"/>
      <c r="W18" s="660"/>
      <c r="X18" s="660"/>
      <c r="Y18" s="661"/>
      <c r="Z18" s="662">
        <v>0</v>
      </c>
      <c r="AA18" s="662"/>
      <c r="AB18" s="662"/>
      <c r="AC18" s="662"/>
      <c r="AD18" s="663">
        <v>781</v>
      </c>
      <c r="AE18" s="663"/>
      <c r="AF18" s="663"/>
      <c r="AG18" s="663"/>
      <c r="AH18" s="663"/>
      <c r="AI18" s="663"/>
      <c r="AJ18" s="663"/>
      <c r="AK18" s="663"/>
      <c r="AL18" s="664">
        <v>0</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10771</v>
      </c>
      <c r="S19" s="660"/>
      <c r="T19" s="660"/>
      <c r="U19" s="660"/>
      <c r="V19" s="660"/>
      <c r="W19" s="660"/>
      <c r="X19" s="660"/>
      <c r="Y19" s="661"/>
      <c r="Z19" s="662">
        <v>0.2</v>
      </c>
      <c r="AA19" s="662"/>
      <c r="AB19" s="662"/>
      <c r="AC19" s="662"/>
      <c r="AD19" s="663">
        <v>10771</v>
      </c>
      <c r="AE19" s="663"/>
      <c r="AF19" s="663"/>
      <c r="AG19" s="663"/>
      <c r="AH19" s="663"/>
      <c r="AI19" s="663"/>
      <c r="AJ19" s="663"/>
      <c r="AK19" s="663"/>
      <c r="AL19" s="664">
        <v>0.5</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9068</v>
      </c>
      <c r="BH19" s="660"/>
      <c r="BI19" s="660"/>
      <c r="BJ19" s="660"/>
      <c r="BK19" s="660"/>
      <c r="BL19" s="660"/>
      <c r="BM19" s="660"/>
      <c r="BN19" s="661"/>
      <c r="BO19" s="662">
        <v>4</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116</v>
      </c>
      <c r="S20" s="660"/>
      <c r="T20" s="660"/>
      <c r="U20" s="660"/>
      <c r="V20" s="660"/>
      <c r="W20" s="660"/>
      <c r="X20" s="660"/>
      <c r="Y20" s="661"/>
      <c r="Z20" s="662">
        <v>0</v>
      </c>
      <c r="AA20" s="662"/>
      <c r="AB20" s="662"/>
      <c r="AC20" s="662"/>
      <c r="AD20" s="663">
        <v>116</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9068</v>
      </c>
      <c r="BH20" s="660"/>
      <c r="BI20" s="660"/>
      <c r="BJ20" s="660"/>
      <c r="BK20" s="660"/>
      <c r="BL20" s="660"/>
      <c r="BM20" s="660"/>
      <c r="BN20" s="661"/>
      <c r="BO20" s="662">
        <v>4</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4386665</v>
      </c>
      <c r="CS20" s="660"/>
      <c r="CT20" s="660"/>
      <c r="CU20" s="660"/>
      <c r="CV20" s="660"/>
      <c r="CW20" s="660"/>
      <c r="CX20" s="660"/>
      <c r="CY20" s="661"/>
      <c r="CZ20" s="662">
        <v>100</v>
      </c>
      <c r="DA20" s="662"/>
      <c r="DB20" s="662"/>
      <c r="DC20" s="662"/>
      <c r="DD20" s="668">
        <v>531110</v>
      </c>
      <c r="DE20" s="660"/>
      <c r="DF20" s="660"/>
      <c r="DG20" s="660"/>
      <c r="DH20" s="660"/>
      <c r="DI20" s="660"/>
      <c r="DJ20" s="660"/>
      <c r="DK20" s="660"/>
      <c r="DL20" s="660"/>
      <c r="DM20" s="660"/>
      <c r="DN20" s="660"/>
      <c r="DO20" s="660"/>
      <c r="DP20" s="661"/>
      <c r="DQ20" s="668">
        <v>3210219</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2463694</v>
      </c>
      <c r="S21" s="660"/>
      <c r="T21" s="660"/>
      <c r="U21" s="660"/>
      <c r="V21" s="660"/>
      <c r="W21" s="660"/>
      <c r="X21" s="660"/>
      <c r="Y21" s="661"/>
      <c r="Z21" s="662">
        <v>54.9</v>
      </c>
      <c r="AA21" s="662"/>
      <c r="AB21" s="662"/>
      <c r="AC21" s="662"/>
      <c r="AD21" s="663">
        <v>1876473</v>
      </c>
      <c r="AE21" s="663"/>
      <c r="AF21" s="663"/>
      <c r="AG21" s="663"/>
      <c r="AH21" s="663"/>
      <c r="AI21" s="663"/>
      <c r="AJ21" s="663"/>
      <c r="AK21" s="663"/>
      <c r="AL21" s="664">
        <v>83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9068</v>
      </c>
      <c r="BH21" s="660"/>
      <c r="BI21" s="660"/>
      <c r="BJ21" s="660"/>
      <c r="BK21" s="660"/>
      <c r="BL21" s="660"/>
      <c r="BM21" s="660"/>
      <c r="BN21" s="661"/>
      <c r="BO21" s="662">
        <v>4</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1876473</v>
      </c>
      <c r="S22" s="660"/>
      <c r="T22" s="660"/>
      <c r="U22" s="660"/>
      <c r="V22" s="660"/>
      <c r="W22" s="660"/>
      <c r="X22" s="660"/>
      <c r="Y22" s="661"/>
      <c r="Z22" s="662">
        <v>41.8</v>
      </c>
      <c r="AA22" s="662"/>
      <c r="AB22" s="662"/>
      <c r="AC22" s="662"/>
      <c r="AD22" s="663">
        <v>1876473</v>
      </c>
      <c r="AE22" s="663"/>
      <c r="AF22" s="663"/>
      <c r="AG22" s="663"/>
      <c r="AH22" s="663"/>
      <c r="AI22" s="663"/>
      <c r="AJ22" s="663"/>
      <c r="AK22" s="663"/>
      <c r="AL22" s="664">
        <v>83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587221</v>
      </c>
      <c r="S23" s="660"/>
      <c r="T23" s="660"/>
      <c r="U23" s="660"/>
      <c r="V23" s="660"/>
      <c r="W23" s="660"/>
      <c r="X23" s="660"/>
      <c r="Y23" s="661"/>
      <c r="Z23" s="662">
        <v>13.1</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1242513</v>
      </c>
      <c r="CS24" s="649"/>
      <c r="CT24" s="649"/>
      <c r="CU24" s="649"/>
      <c r="CV24" s="649"/>
      <c r="CW24" s="649"/>
      <c r="CX24" s="649"/>
      <c r="CY24" s="650"/>
      <c r="CZ24" s="653">
        <v>28.3</v>
      </c>
      <c r="DA24" s="654"/>
      <c r="DB24" s="654"/>
      <c r="DC24" s="670"/>
      <c r="DD24" s="691">
        <v>1050315</v>
      </c>
      <c r="DE24" s="649"/>
      <c r="DF24" s="649"/>
      <c r="DG24" s="649"/>
      <c r="DH24" s="649"/>
      <c r="DI24" s="649"/>
      <c r="DJ24" s="649"/>
      <c r="DK24" s="650"/>
      <c r="DL24" s="691">
        <v>949737</v>
      </c>
      <c r="DM24" s="649"/>
      <c r="DN24" s="649"/>
      <c r="DO24" s="649"/>
      <c r="DP24" s="649"/>
      <c r="DQ24" s="649"/>
      <c r="DR24" s="649"/>
      <c r="DS24" s="649"/>
      <c r="DT24" s="649"/>
      <c r="DU24" s="649"/>
      <c r="DV24" s="650"/>
      <c r="DW24" s="653">
        <v>41.9</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2823210</v>
      </c>
      <c r="S25" s="660"/>
      <c r="T25" s="660"/>
      <c r="U25" s="660"/>
      <c r="V25" s="660"/>
      <c r="W25" s="660"/>
      <c r="X25" s="660"/>
      <c r="Y25" s="661"/>
      <c r="Z25" s="662">
        <v>62.9</v>
      </c>
      <c r="AA25" s="662"/>
      <c r="AB25" s="662"/>
      <c r="AC25" s="662"/>
      <c r="AD25" s="663">
        <v>2235989</v>
      </c>
      <c r="AE25" s="663"/>
      <c r="AF25" s="663"/>
      <c r="AG25" s="663"/>
      <c r="AH25" s="663"/>
      <c r="AI25" s="663"/>
      <c r="AJ25" s="663"/>
      <c r="AK25" s="663"/>
      <c r="AL25" s="664">
        <v>98.9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464693</v>
      </c>
      <c r="CS25" s="680"/>
      <c r="CT25" s="680"/>
      <c r="CU25" s="680"/>
      <c r="CV25" s="680"/>
      <c r="CW25" s="680"/>
      <c r="CX25" s="680"/>
      <c r="CY25" s="681"/>
      <c r="CZ25" s="664">
        <v>10.6</v>
      </c>
      <c r="DA25" s="692"/>
      <c r="DB25" s="692"/>
      <c r="DC25" s="694"/>
      <c r="DD25" s="668">
        <v>421778</v>
      </c>
      <c r="DE25" s="680"/>
      <c r="DF25" s="680"/>
      <c r="DG25" s="680"/>
      <c r="DH25" s="680"/>
      <c r="DI25" s="680"/>
      <c r="DJ25" s="680"/>
      <c r="DK25" s="681"/>
      <c r="DL25" s="668">
        <v>385185</v>
      </c>
      <c r="DM25" s="680"/>
      <c r="DN25" s="680"/>
      <c r="DO25" s="680"/>
      <c r="DP25" s="680"/>
      <c r="DQ25" s="680"/>
      <c r="DR25" s="680"/>
      <c r="DS25" s="680"/>
      <c r="DT25" s="680"/>
      <c r="DU25" s="680"/>
      <c r="DV25" s="681"/>
      <c r="DW25" s="664">
        <v>17</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245811</v>
      </c>
      <c r="CS26" s="660"/>
      <c r="CT26" s="660"/>
      <c r="CU26" s="660"/>
      <c r="CV26" s="660"/>
      <c r="CW26" s="660"/>
      <c r="CX26" s="660"/>
      <c r="CY26" s="661"/>
      <c r="CZ26" s="664">
        <v>5.6</v>
      </c>
      <c r="DA26" s="692"/>
      <c r="DB26" s="692"/>
      <c r="DC26" s="694"/>
      <c r="DD26" s="668">
        <v>221552</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7189</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224455</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248590</v>
      </c>
      <c r="CS27" s="680"/>
      <c r="CT27" s="680"/>
      <c r="CU27" s="680"/>
      <c r="CV27" s="680"/>
      <c r="CW27" s="680"/>
      <c r="CX27" s="680"/>
      <c r="CY27" s="681"/>
      <c r="CZ27" s="664">
        <v>5.7</v>
      </c>
      <c r="DA27" s="692"/>
      <c r="DB27" s="692"/>
      <c r="DC27" s="694"/>
      <c r="DD27" s="668">
        <v>99307</v>
      </c>
      <c r="DE27" s="680"/>
      <c r="DF27" s="680"/>
      <c r="DG27" s="680"/>
      <c r="DH27" s="680"/>
      <c r="DI27" s="680"/>
      <c r="DJ27" s="680"/>
      <c r="DK27" s="681"/>
      <c r="DL27" s="668">
        <v>62667</v>
      </c>
      <c r="DM27" s="680"/>
      <c r="DN27" s="680"/>
      <c r="DO27" s="680"/>
      <c r="DP27" s="680"/>
      <c r="DQ27" s="680"/>
      <c r="DR27" s="680"/>
      <c r="DS27" s="680"/>
      <c r="DT27" s="680"/>
      <c r="DU27" s="680"/>
      <c r="DV27" s="681"/>
      <c r="DW27" s="664">
        <v>2.8</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24797</v>
      </c>
      <c r="S28" s="660"/>
      <c r="T28" s="660"/>
      <c r="U28" s="660"/>
      <c r="V28" s="660"/>
      <c r="W28" s="660"/>
      <c r="X28" s="660"/>
      <c r="Y28" s="661"/>
      <c r="Z28" s="662">
        <v>0.6</v>
      </c>
      <c r="AA28" s="662"/>
      <c r="AB28" s="662"/>
      <c r="AC28" s="662"/>
      <c r="AD28" s="663">
        <v>3718</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529230</v>
      </c>
      <c r="CS28" s="660"/>
      <c r="CT28" s="660"/>
      <c r="CU28" s="660"/>
      <c r="CV28" s="660"/>
      <c r="CW28" s="660"/>
      <c r="CX28" s="660"/>
      <c r="CY28" s="661"/>
      <c r="CZ28" s="664">
        <v>12.1</v>
      </c>
      <c r="DA28" s="692"/>
      <c r="DB28" s="692"/>
      <c r="DC28" s="694"/>
      <c r="DD28" s="668">
        <v>529230</v>
      </c>
      <c r="DE28" s="660"/>
      <c r="DF28" s="660"/>
      <c r="DG28" s="660"/>
      <c r="DH28" s="660"/>
      <c r="DI28" s="660"/>
      <c r="DJ28" s="660"/>
      <c r="DK28" s="661"/>
      <c r="DL28" s="668">
        <v>501885</v>
      </c>
      <c r="DM28" s="660"/>
      <c r="DN28" s="660"/>
      <c r="DO28" s="660"/>
      <c r="DP28" s="660"/>
      <c r="DQ28" s="660"/>
      <c r="DR28" s="660"/>
      <c r="DS28" s="660"/>
      <c r="DT28" s="660"/>
      <c r="DU28" s="660"/>
      <c r="DV28" s="661"/>
      <c r="DW28" s="664">
        <v>22.2</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1210</v>
      </c>
      <c r="S29" s="660"/>
      <c r="T29" s="660"/>
      <c r="U29" s="660"/>
      <c r="V29" s="660"/>
      <c r="W29" s="660"/>
      <c r="X29" s="660"/>
      <c r="Y29" s="661"/>
      <c r="Z29" s="662">
        <v>0</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528966</v>
      </c>
      <c r="CS29" s="680"/>
      <c r="CT29" s="680"/>
      <c r="CU29" s="680"/>
      <c r="CV29" s="680"/>
      <c r="CW29" s="680"/>
      <c r="CX29" s="680"/>
      <c r="CY29" s="681"/>
      <c r="CZ29" s="664">
        <v>12.1</v>
      </c>
      <c r="DA29" s="692"/>
      <c r="DB29" s="692"/>
      <c r="DC29" s="694"/>
      <c r="DD29" s="668">
        <v>528966</v>
      </c>
      <c r="DE29" s="680"/>
      <c r="DF29" s="680"/>
      <c r="DG29" s="680"/>
      <c r="DH29" s="680"/>
      <c r="DI29" s="680"/>
      <c r="DJ29" s="680"/>
      <c r="DK29" s="681"/>
      <c r="DL29" s="668">
        <v>501621</v>
      </c>
      <c r="DM29" s="680"/>
      <c r="DN29" s="680"/>
      <c r="DO29" s="680"/>
      <c r="DP29" s="680"/>
      <c r="DQ29" s="680"/>
      <c r="DR29" s="680"/>
      <c r="DS29" s="680"/>
      <c r="DT29" s="680"/>
      <c r="DU29" s="680"/>
      <c r="DV29" s="681"/>
      <c r="DW29" s="664">
        <v>22.2</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307045</v>
      </c>
      <c r="S30" s="660"/>
      <c r="T30" s="660"/>
      <c r="U30" s="660"/>
      <c r="V30" s="660"/>
      <c r="W30" s="660"/>
      <c r="X30" s="660"/>
      <c r="Y30" s="661"/>
      <c r="Z30" s="662">
        <v>6.8</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520422</v>
      </c>
      <c r="CS30" s="660"/>
      <c r="CT30" s="660"/>
      <c r="CU30" s="660"/>
      <c r="CV30" s="660"/>
      <c r="CW30" s="660"/>
      <c r="CX30" s="660"/>
      <c r="CY30" s="661"/>
      <c r="CZ30" s="664">
        <v>11.9</v>
      </c>
      <c r="DA30" s="692"/>
      <c r="DB30" s="692"/>
      <c r="DC30" s="694"/>
      <c r="DD30" s="668">
        <v>520422</v>
      </c>
      <c r="DE30" s="660"/>
      <c r="DF30" s="660"/>
      <c r="DG30" s="660"/>
      <c r="DH30" s="660"/>
      <c r="DI30" s="660"/>
      <c r="DJ30" s="660"/>
      <c r="DK30" s="661"/>
      <c r="DL30" s="668">
        <v>493077</v>
      </c>
      <c r="DM30" s="660"/>
      <c r="DN30" s="660"/>
      <c r="DO30" s="660"/>
      <c r="DP30" s="660"/>
      <c r="DQ30" s="660"/>
      <c r="DR30" s="660"/>
      <c r="DS30" s="660"/>
      <c r="DT30" s="660"/>
      <c r="DU30" s="660"/>
      <c r="DV30" s="661"/>
      <c r="DW30" s="664">
        <v>21.8</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99.5</v>
      </c>
      <c r="BH31" s="703"/>
      <c r="BI31" s="703"/>
      <c r="BJ31" s="703"/>
      <c r="BK31" s="703"/>
      <c r="BL31" s="703"/>
      <c r="BM31" s="654">
        <v>98.2</v>
      </c>
      <c r="BN31" s="703"/>
      <c r="BO31" s="703"/>
      <c r="BP31" s="703"/>
      <c r="BQ31" s="704"/>
      <c r="BR31" s="706">
        <v>99.6</v>
      </c>
      <c r="BS31" s="703"/>
      <c r="BT31" s="703"/>
      <c r="BU31" s="703"/>
      <c r="BV31" s="703"/>
      <c r="BW31" s="703"/>
      <c r="BX31" s="654">
        <v>98.4</v>
      </c>
      <c r="BY31" s="703"/>
      <c r="BZ31" s="703"/>
      <c r="CA31" s="703"/>
      <c r="CB31" s="704"/>
      <c r="CD31" s="699"/>
      <c r="CE31" s="700"/>
      <c r="CF31" s="656" t="s">
        <v>300</v>
      </c>
      <c r="CG31" s="657"/>
      <c r="CH31" s="657"/>
      <c r="CI31" s="657"/>
      <c r="CJ31" s="657"/>
      <c r="CK31" s="657"/>
      <c r="CL31" s="657"/>
      <c r="CM31" s="657"/>
      <c r="CN31" s="657"/>
      <c r="CO31" s="657"/>
      <c r="CP31" s="657"/>
      <c r="CQ31" s="658"/>
      <c r="CR31" s="659">
        <v>8544</v>
      </c>
      <c r="CS31" s="680"/>
      <c r="CT31" s="680"/>
      <c r="CU31" s="680"/>
      <c r="CV31" s="680"/>
      <c r="CW31" s="680"/>
      <c r="CX31" s="680"/>
      <c r="CY31" s="681"/>
      <c r="CZ31" s="664">
        <v>0.2</v>
      </c>
      <c r="DA31" s="692"/>
      <c r="DB31" s="692"/>
      <c r="DC31" s="694"/>
      <c r="DD31" s="668">
        <v>8544</v>
      </c>
      <c r="DE31" s="680"/>
      <c r="DF31" s="680"/>
      <c r="DG31" s="680"/>
      <c r="DH31" s="680"/>
      <c r="DI31" s="680"/>
      <c r="DJ31" s="680"/>
      <c r="DK31" s="681"/>
      <c r="DL31" s="668">
        <v>8544</v>
      </c>
      <c r="DM31" s="680"/>
      <c r="DN31" s="680"/>
      <c r="DO31" s="680"/>
      <c r="DP31" s="680"/>
      <c r="DQ31" s="680"/>
      <c r="DR31" s="680"/>
      <c r="DS31" s="680"/>
      <c r="DT31" s="680"/>
      <c r="DU31" s="680"/>
      <c r="DV31" s="681"/>
      <c r="DW31" s="664">
        <v>0.4</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212855</v>
      </c>
      <c r="S32" s="660"/>
      <c r="T32" s="660"/>
      <c r="U32" s="660"/>
      <c r="V32" s="660"/>
      <c r="W32" s="660"/>
      <c r="X32" s="660"/>
      <c r="Y32" s="661"/>
      <c r="Z32" s="662">
        <v>4.7</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99.5</v>
      </c>
      <c r="BH32" s="680"/>
      <c r="BI32" s="680"/>
      <c r="BJ32" s="680"/>
      <c r="BK32" s="680"/>
      <c r="BL32" s="680"/>
      <c r="BM32" s="665">
        <v>98.4</v>
      </c>
      <c r="BN32" s="680"/>
      <c r="BO32" s="680"/>
      <c r="BP32" s="680"/>
      <c r="BQ32" s="705"/>
      <c r="BR32" s="716">
        <v>99.6</v>
      </c>
      <c r="BS32" s="680"/>
      <c r="BT32" s="680"/>
      <c r="BU32" s="680"/>
      <c r="BV32" s="680"/>
      <c r="BW32" s="680"/>
      <c r="BX32" s="665">
        <v>98.5</v>
      </c>
      <c r="BY32" s="680"/>
      <c r="BZ32" s="680"/>
      <c r="CA32" s="680"/>
      <c r="CB32" s="705"/>
      <c r="CD32" s="701"/>
      <c r="CE32" s="702"/>
      <c r="CF32" s="656" t="s">
        <v>304</v>
      </c>
      <c r="CG32" s="657"/>
      <c r="CH32" s="657"/>
      <c r="CI32" s="657"/>
      <c r="CJ32" s="657"/>
      <c r="CK32" s="657"/>
      <c r="CL32" s="657"/>
      <c r="CM32" s="657"/>
      <c r="CN32" s="657"/>
      <c r="CO32" s="657"/>
      <c r="CP32" s="657"/>
      <c r="CQ32" s="658"/>
      <c r="CR32" s="659">
        <v>264</v>
      </c>
      <c r="CS32" s="660"/>
      <c r="CT32" s="660"/>
      <c r="CU32" s="660"/>
      <c r="CV32" s="660"/>
      <c r="CW32" s="660"/>
      <c r="CX32" s="660"/>
      <c r="CY32" s="661"/>
      <c r="CZ32" s="664">
        <v>0</v>
      </c>
      <c r="DA32" s="692"/>
      <c r="DB32" s="692"/>
      <c r="DC32" s="694"/>
      <c r="DD32" s="668">
        <v>264</v>
      </c>
      <c r="DE32" s="660"/>
      <c r="DF32" s="660"/>
      <c r="DG32" s="660"/>
      <c r="DH32" s="660"/>
      <c r="DI32" s="660"/>
      <c r="DJ32" s="660"/>
      <c r="DK32" s="661"/>
      <c r="DL32" s="668">
        <v>264</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78028</v>
      </c>
      <c r="S33" s="660"/>
      <c r="T33" s="660"/>
      <c r="U33" s="660"/>
      <c r="V33" s="660"/>
      <c r="W33" s="660"/>
      <c r="X33" s="660"/>
      <c r="Y33" s="661"/>
      <c r="Z33" s="662">
        <v>1.7</v>
      </c>
      <c r="AA33" s="662"/>
      <c r="AB33" s="662"/>
      <c r="AC33" s="662"/>
      <c r="AD33" s="663">
        <v>13401</v>
      </c>
      <c r="AE33" s="663"/>
      <c r="AF33" s="663"/>
      <c r="AG33" s="663"/>
      <c r="AH33" s="663"/>
      <c r="AI33" s="663"/>
      <c r="AJ33" s="663"/>
      <c r="AK33" s="663"/>
      <c r="AL33" s="664">
        <v>0.6</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99.4</v>
      </c>
      <c r="BH33" s="718"/>
      <c r="BI33" s="718"/>
      <c r="BJ33" s="718"/>
      <c r="BK33" s="718"/>
      <c r="BL33" s="718"/>
      <c r="BM33" s="719">
        <v>97.2</v>
      </c>
      <c r="BN33" s="718"/>
      <c r="BO33" s="718"/>
      <c r="BP33" s="718"/>
      <c r="BQ33" s="720"/>
      <c r="BR33" s="717">
        <v>99.4</v>
      </c>
      <c r="BS33" s="718"/>
      <c r="BT33" s="718"/>
      <c r="BU33" s="718"/>
      <c r="BV33" s="718"/>
      <c r="BW33" s="718"/>
      <c r="BX33" s="719">
        <v>97.4</v>
      </c>
      <c r="BY33" s="718"/>
      <c r="BZ33" s="718"/>
      <c r="CA33" s="718"/>
      <c r="CB33" s="720"/>
      <c r="CD33" s="656" t="s">
        <v>307</v>
      </c>
      <c r="CE33" s="657"/>
      <c r="CF33" s="657"/>
      <c r="CG33" s="657"/>
      <c r="CH33" s="657"/>
      <c r="CI33" s="657"/>
      <c r="CJ33" s="657"/>
      <c r="CK33" s="657"/>
      <c r="CL33" s="657"/>
      <c r="CM33" s="657"/>
      <c r="CN33" s="657"/>
      <c r="CO33" s="657"/>
      <c r="CP33" s="657"/>
      <c r="CQ33" s="658"/>
      <c r="CR33" s="659">
        <v>2572702</v>
      </c>
      <c r="CS33" s="680"/>
      <c r="CT33" s="680"/>
      <c r="CU33" s="680"/>
      <c r="CV33" s="680"/>
      <c r="CW33" s="680"/>
      <c r="CX33" s="680"/>
      <c r="CY33" s="681"/>
      <c r="CZ33" s="664">
        <v>58.6</v>
      </c>
      <c r="DA33" s="692"/>
      <c r="DB33" s="692"/>
      <c r="DC33" s="694"/>
      <c r="DD33" s="668">
        <v>2078870</v>
      </c>
      <c r="DE33" s="680"/>
      <c r="DF33" s="680"/>
      <c r="DG33" s="680"/>
      <c r="DH33" s="680"/>
      <c r="DI33" s="680"/>
      <c r="DJ33" s="680"/>
      <c r="DK33" s="681"/>
      <c r="DL33" s="668">
        <v>958530</v>
      </c>
      <c r="DM33" s="680"/>
      <c r="DN33" s="680"/>
      <c r="DO33" s="680"/>
      <c r="DP33" s="680"/>
      <c r="DQ33" s="680"/>
      <c r="DR33" s="680"/>
      <c r="DS33" s="680"/>
      <c r="DT33" s="680"/>
      <c r="DU33" s="680"/>
      <c r="DV33" s="681"/>
      <c r="DW33" s="664">
        <v>42.3</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45034</v>
      </c>
      <c r="S34" s="660"/>
      <c r="T34" s="660"/>
      <c r="U34" s="660"/>
      <c r="V34" s="660"/>
      <c r="W34" s="660"/>
      <c r="X34" s="660"/>
      <c r="Y34" s="661"/>
      <c r="Z34" s="662">
        <v>1</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840375</v>
      </c>
      <c r="CS34" s="660"/>
      <c r="CT34" s="660"/>
      <c r="CU34" s="660"/>
      <c r="CV34" s="660"/>
      <c r="CW34" s="660"/>
      <c r="CX34" s="660"/>
      <c r="CY34" s="661"/>
      <c r="CZ34" s="664">
        <v>19.2</v>
      </c>
      <c r="DA34" s="692"/>
      <c r="DB34" s="692"/>
      <c r="DC34" s="694"/>
      <c r="DD34" s="668">
        <v>743141</v>
      </c>
      <c r="DE34" s="660"/>
      <c r="DF34" s="660"/>
      <c r="DG34" s="660"/>
      <c r="DH34" s="660"/>
      <c r="DI34" s="660"/>
      <c r="DJ34" s="660"/>
      <c r="DK34" s="661"/>
      <c r="DL34" s="668">
        <v>397906</v>
      </c>
      <c r="DM34" s="660"/>
      <c r="DN34" s="660"/>
      <c r="DO34" s="660"/>
      <c r="DP34" s="660"/>
      <c r="DQ34" s="660"/>
      <c r="DR34" s="660"/>
      <c r="DS34" s="660"/>
      <c r="DT34" s="660"/>
      <c r="DU34" s="660"/>
      <c r="DV34" s="661"/>
      <c r="DW34" s="664">
        <v>17.600000000000001</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281290</v>
      </c>
      <c r="S35" s="660"/>
      <c r="T35" s="660"/>
      <c r="U35" s="660"/>
      <c r="V35" s="660"/>
      <c r="W35" s="660"/>
      <c r="X35" s="660"/>
      <c r="Y35" s="661"/>
      <c r="Z35" s="662">
        <v>6.3</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190952</v>
      </c>
      <c r="CS35" s="680"/>
      <c r="CT35" s="680"/>
      <c r="CU35" s="680"/>
      <c r="CV35" s="680"/>
      <c r="CW35" s="680"/>
      <c r="CX35" s="680"/>
      <c r="CY35" s="681"/>
      <c r="CZ35" s="664">
        <v>4.4000000000000004</v>
      </c>
      <c r="DA35" s="692"/>
      <c r="DB35" s="692"/>
      <c r="DC35" s="694"/>
      <c r="DD35" s="668">
        <v>140547</v>
      </c>
      <c r="DE35" s="680"/>
      <c r="DF35" s="680"/>
      <c r="DG35" s="680"/>
      <c r="DH35" s="680"/>
      <c r="DI35" s="680"/>
      <c r="DJ35" s="680"/>
      <c r="DK35" s="681"/>
      <c r="DL35" s="668">
        <v>127819</v>
      </c>
      <c r="DM35" s="680"/>
      <c r="DN35" s="680"/>
      <c r="DO35" s="680"/>
      <c r="DP35" s="680"/>
      <c r="DQ35" s="680"/>
      <c r="DR35" s="680"/>
      <c r="DS35" s="680"/>
      <c r="DT35" s="680"/>
      <c r="DU35" s="680"/>
      <c r="DV35" s="681"/>
      <c r="DW35" s="664">
        <v>5.6</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87686</v>
      </c>
      <c r="S36" s="660"/>
      <c r="T36" s="660"/>
      <c r="U36" s="660"/>
      <c r="V36" s="660"/>
      <c r="W36" s="660"/>
      <c r="X36" s="660"/>
      <c r="Y36" s="661"/>
      <c r="Z36" s="662">
        <v>2</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328217</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2882</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698577</v>
      </c>
      <c r="CS36" s="660"/>
      <c r="CT36" s="660"/>
      <c r="CU36" s="660"/>
      <c r="CV36" s="660"/>
      <c r="CW36" s="660"/>
      <c r="CX36" s="660"/>
      <c r="CY36" s="661"/>
      <c r="CZ36" s="664">
        <v>15.9</v>
      </c>
      <c r="DA36" s="692"/>
      <c r="DB36" s="692"/>
      <c r="DC36" s="694"/>
      <c r="DD36" s="668">
        <v>566065</v>
      </c>
      <c r="DE36" s="660"/>
      <c r="DF36" s="660"/>
      <c r="DG36" s="660"/>
      <c r="DH36" s="660"/>
      <c r="DI36" s="660"/>
      <c r="DJ36" s="660"/>
      <c r="DK36" s="661"/>
      <c r="DL36" s="668">
        <v>316893</v>
      </c>
      <c r="DM36" s="660"/>
      <c r="DN36" s="660"/>
      <c r="DO36" s="660"/>
      <c r="DP36" s="660"/>
      <c r="DQ36" s="660"/>
      <c r="DR36" s="660"/>
      <c r="DS36" s="660"/>
      <c r="DT36" s="660"/>
      <c r="DU36" s="660"/>
      <c r="DV36" s="661"/>
      <c r="DW36" s="664">
        <v>14</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219036</v>
      </c>
      <c r="S37" s="660"/>
      <c r="T37" s="660"/>
      <c r="U37" s="660"/>
      <c r="V37" s="660"/>
      <c r="W37" s="660"/>
      <c r="X37" s="660"/>
      <c r="Y37" s="661"/>
      <c r="Z37" s="662">
        <v>4.9000000000000004</v>
      </c>
      <c r="AA37" s="662"/>
      <c r="AB37" s="662"/>
      <c r="AC37" s="662"/>
      <c r="AD37" s="663">
        <v>7648</v>
      </c>
      <c r="AE37" s="663"/>
      <c r="AF37" s="663"/>
      <c r="AG37" s="663"/>
      <c r="AH37" s="663"/>
      <c r="AI37" s="663"/>
      <c r="AJ37" s="663"/>
      <c r="AK37" s="663"/>
      <c r="AL37" s="664">
        <v>0.3</v>
      </c>
      <c r="AM37" s="665"/>
      <c r="AN37" s="665"/>
      <c r="AO37" s="666"/>
      <c r="AQ37" s="722" t="s">
        <v>319</v>
      </c>
      <c r="AR37" s="723"/>
      <c r="AS37" s="723"/>
      <c r="AT37" s="723"/>
      <c r="AU37" s="723"/>
      <c r="AV37" s="723"/>
      <c r="AW37" s="723"/>
      <c r="AX37" s="723"/>
      <c r="AY37" s="724"/>
      <c r="AZ37" s="659">
        <v>128424</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12886</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239891</v>
      </c>
      <c r="CS37" s="680"/>
      <c r="CT37" s="680"/>
      <c r="CU37" s="680"/>
      <c r="CV37" s="680"/>
      <c r="CW37" s="680"/>
      <c r="CX37" s="680"/>
      <c r="CY37" s="681"/>
      <c r="CZ37" s="664">
        <v>5.5</v>
      </c>
      <c r="DA37" s="692"/>
      <c r="DB37" s="692"/>
      <c r="DC37" s="694"/>
      <c r="DD37" s="668">
        <v>212317</v>
      </c>
      <c r="DE37" s="680"/>
      <c r="DF37" s="680"/>
      <c r="DG37" s="680"/>
      <c r="DH37" s="680"/>
      <c r="DI37" s="680"/>
      <c r="DJ37" s="680"/>
      <c r="DK37" s="681"/>
      <c r="DL37" s="668">
        <v>202788</v>
      </c>
      <c r="DM37" s="680"/>
      <c r="DN37" s="680"/>
      <c r="DO37" s="680"/>
      <c r="DP37" s="680"/>
      <c r="DQ37" s="680"/>
      <c r="DR37" s="680"/>
      <c r="DS37" s="680"/>
      <c r="DT37" s="680"/>
      <c r="DU37" s="680"/>
      <c r="DV37" s="681"/>
      <c r="DW37" s="664">
        <v>9</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400071</v>
      </c>
      <c r="S38" s="660"/>
      <c r="T38" s="660"/>
      <c r="U38" s="660"/>
      <c r="V38" s="660"/>
      <c r="W38" s="660"/>
      <c r="X38" s="660"/>
      <c r="Y38" s="661"/>
      <c r="Z38" s="662">
        <v>8.9</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37000</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285</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162793</v>
      </c>
      <c r="CS38" s="660"/>
      <c r="CT38" s="660"/>
      <c r="CU38" s="660"/>
      <c r="CV38" s="660"/>
      <c r="CW38" s="660"/>
      <c r="CX38" s="660"/>
      <c r="CY38" s="661"/>
      <c r="CZ38" s="664">
        <v>3.7</v>
      </c>
      <c r="DA38" s="692"/>
      <c r="DB38" s="692"/>
      <c r="DC38" s="694"/>
      <c r="DD38" s="668">
        <v>143667</v>
      </c>
      <c r="DE38" s="660"/>
      <c r="DF38" s="660"/>
      <c r="DG38" s="660"/>
      <c r="DH38" s="660"/>
      <c r="DI38" s="660"/>
      <c r="DJ38" s="660"/>
      <c r="DK38" s="661"/>
      <c r="DL38" s="668">
        <v>114088</v>
      </c>
      <c r="DM38" s="660"/>
      <c r="DN38" s="660"/>
      <c r="DO38" s="660"/>
      <c r="DP38" s="660"/>
      <c r="DQ38" s="660"/>
      <c r="DR38" s="660"/>
      <c r="DS38" s="660"/>
      <c r="DT38" s="660"/>
      <c r="DU38" s="660"/>
      <c r="DV38" s="661"/>
      <c r="DW38" s="664">
        <v>5</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416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534341</v>
      </c>
      <c r="CS39" s="680"/>
      <c r="CT39" s="680"/>
      <c r="CU39" s="680"/>
      <c r="CV39" s="680"/>
      <c r="CW39" s="680"/>
      <c r="CX39" s="680"/>
      <c r="CY39" s="681"/>
      <c r="CZ39" s="664">
        <v>12.2</v>
      </c>
      <c r="DA39" s="692"/>
      <c r="DB39" s="692"/>
      <c r="DC39" s="694"/>
      <c r="DD39" s="668">
        <v>483626</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v>3571</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87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145664</v>
      </c>
      <c r="CS40" s="660"/>
      <c r="CT40" s="660"/>
      <c r="CU40" s="660"/>
      <c r="CV40" s="660"/>
      <c r="CW40" s="660"/>
      <c r="CX40" s="660"/>
      <c r="CY40" s="661"/>
      <c r="CZ40" s="664">
        <v>3.3</v>
      </c>
      <c r="DA40" s="692"/>
      <c r="DB40" s="692"/>
      <c r="DC40" s="694"/>
      <c r="DD40" s="668">
        <v>1824</v>
      </c>
      <c r="DE40" s="660"/>
      <c r="DF40" s="660"/>
      <c r="DG40" s="660"/>
      <c r="DH40" s="660"/>
      <c r="DI40" s="660"/>
      <c r="DJ40" s="660"/>
      <c r="DK40" s="661"/>
      <c r="DL40" s="668">
        <v>1824</v>
      </c>
      <c r="DM40" s="660"/>
      <c r="DN40" s="660"/>
      <c r="DO40" s="660"/>
      <c r="DP40" s="660"/>
      <c r="DQ40" s="660"/>
      <c r="DR40" s="660"/>
      <c r="DS40" s="660"/>
      <c r="DT40" s="660"/>
      <c r="DU40" s="660"/>
      <c r="DV40" s="661"/>
      <c r="DW40" s="664">
        <v>0.1</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4487451</v>
      </c>
      <c r="S41" s="732"/>
      <c r="T41" s="732"/>
      <c r="U41" s="732"/>
      <c r="V41" s="732"/>
      <c r="W41" s="732"/>
      <c r="X41" s="732"/>
      <c r="Y41" s="736"/>
      <c r="Z41" s="737">
        <v>100</v>
      </c>
      <c r="AA41" s="737"/>
      <c r="AB41" s="737"/>
      <c r="AC41" s="737"/>
      <c r="AD41" s="738">
        <v>2260756</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56428</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v>6</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106365</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249</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571450</v>
      </c>
      <c r="CS42" s="680"/>
      <c r="CT42" s="680"/>
      <c r="CU42" s="680"/>
      <c r="CV42" s="680"/>
      <c r="CW42" s="680"/>
      <c r="CX42" s="680"/>
      <c r="CY42" s="681"/>
      <c r="CZ42" s="664">
        <v>13</v>
      </c>
      <c r="DA42" s="692"/>
      <c r="DB42" s="692"/>
      <c r="DC42" s="694"/>
      <c r="DD42" s="668">
        <v>81034</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12954</v>
      </c>
      <c r="CS43" s="680"/>
      <c r="CT43" s="680"/>
      <c r="CU43" s="680"/>
      <c r="CV43" s="680"/>
      <c r="CW43" s="680"/>
      <c r="CX43" s="680"/>
      <c r="CY43" s="681"/>
      <c r="CZ43" s="664">
        <v>0.3</v>
      </c>
      <c r="DA43" s="692"/>
      <c r="DB43" s="692"/>
      <c r="DC43" s="694"/>
      <c r="DD43" s="668">
        <v>12954</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531110</v>
      </c>
      <c r="CS44" s="660"/>
      <c r="CT44" s="660"/>
      <c r="CU44" s="660"/>
      <c r="CV44" s="660"/>
      <c r="CW44" s="660"/>
      <c r="CX44" s="660"/>
      <c r="CY44" s="661"/>
      <c r="CZ44" s="664">
        <v>12.1</v>
      </c>
      <c r="DA44" s="665"/>
      <c r="DB44" s="665"/>
      <c r="DC44" s="671"/>
      <c r="DD44" s="668">
        <v>60076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160256</v>
      </c>
      <c r="CS45" s="680"/>
      <c r="CT45" s="680"/>
      <c r="CU45" s="680"/>
      <c r="CV45" s="680"/>
      <c r="CW45" s="680"/>
      <c r="CX45" s="680"/>
      <c r="CY45" s="681"/>
      <c r="CZ45" s="664">
        <v>3.7</v>
      </c>
      <c r="DA45" s="692"/>
      <c r="DB45" s="692"/>
      <c r="DC45" s="694"/>
      <c r="DD45" s="668">
        <v>13237</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364254</v>
      </c>
      <c r="CS46" s="660"/>
      <c r="CT46" s="660"/>
      <c r="CU46" s="660"/>
      <c r="CV46" s="660"/>
      <c r="CW46" s="660"/>
      <c r="CX46" s="660"/>
      <c r="CY46" s="661"/>
      <c r="CZ46" s="664">
        <v>8.3000000000000007</v>
      </c>
      <c r="DA46" s="665"/>
      <c r="DB46" s="665"/>
      <c r="DC46" s="671"/>
      <c r="DD46" s="668">
        <v>46839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v>40340</v>
      </c>
      <c r="CS47" s="680"/>
      <c r="CT47" s="680"/>
      <c r="CU47" s="680"/>
      <c r="CV47" s="680"/>
      <c r="CW47" s="680"/>
      <c r="CX47" s="680"/>
      <c r="CY47" s="681"/>
      <c r="CZ47" s="664">
        <v>0.9</v>
      </c>
      <c r="DA47" s="692"/>
      <c r="DB47" s="692"/>
      <c r="DC47" s="694"/>
      <c r="DD47" s="668">
        <v>20958</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351</v>
      </c>
      <c r="CE49" s="683"/>
      <c r="CF49" s="683"/>
      <c r="CG49" s="683"/>
      <c r="CH49" s="683"/>
      <c r="CI49" s="683"/>
      <c r="CJ49" s="683"/>
      <c r="CK49" s="683"/>
      <c r="CL49" s="683"/>
      <c r="CM49" s="683"/>
      <c r="CN49" s="683"/>
      <c r="CO49" s="683"/>
      <c r="CP49" s="683"/>
      <c r="CQ49" s="684"/>
      <c r="CR49" s="731">
        <v>4386665</v>
      </c>
      <c r="CS49" s="718"/>
      <c r="CT49" s="718"/>
      <c r="CU49" s="718"/>
      <c r="CV49" s="718"/>
      <c r="CW49" s="718"/>
      <c r="CX49" s="718"/>
      <c r="CY49" s="747"/>
      <c r="CZ49" s="739">
        <v>100</v>
      </c>
      <c r="DA49" s="748"/>
      <c r="DB49" s="748"/>
      <c r="DC49" s="749"/>
      <c r="DD49" s="750">
        <v>3210219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JtSLRV/GlTobCj1sTwgBO29aggWsZf8O0Fa98eLIBt1CtN/gMEWjiTRQk7Y3Hhr6iIFzhXqfgRy1/ZyvJ7wfYw==" saltValue="rzX9BQr0f7Vrl9Lcti27f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4487</v>
      </c>
      <c r="R7" s="789"/>
      <c r="S7" s="789"/>
      <c r="T7" s="789"/>
      <c r="U7" s="789"/>
      <c r="V7" s="789">
        <v>4386</v>
      </c>
      <c r="W7" s="789"/>
      <c r="X7" s="789"/>
      <c r="Y7" s="789"/>
      <c r="Z7" s="789"/>
      <c r="AA7" s="789">
        <v>101</v>
      </c>
      <c r="AB7" s="789"/>
      <c r="AC7" s="789"/>
      <c r="AD7" s="789"/>
      <c r="AE7" s="790"/>
      <c r="AF7" s="791">
        <v>82</v>
      </c>
      <c r="AG7" s="792"/>
      <c r="AH7" s="792"/>
      <c r="AI7" s="792"/>
      <c r="AJ7" s="793"/>
      <c r="AK7" s="794">
        <v>281</v>
      </c>
      <c r="AL7" s="795"/>
      <c r="AM7" s="795"/>
      <c r="AN7" s="795"/>
      <c r="AO7" s="795"/>
      <c r="AP7" s="795">
        <v>3277</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548</v>
      </c>
      <c r="BS7" s="782" t="s">
        <v>545</v>
      </c>
      <c r="BT7" s="783"/>
      <c r="BU7" s="783"/>
      <c r="BV7" s="783"/>
      <c r="BW7" s="783"/>
      <c r="BX7" s="783"/>
      <c r="BY7" s="783"/>
      <c r="BZ7" s="783"/>
      <c r="CA7" s="783"/>
      <c r="CB7" s="783"/>
      <c r="CC7" s="783"/>
      <c r="CD7" s="783"/>
      <c r="CE7" s="783"/>
      <c r="CF7" s="783"/>
      <c r="CG7" s="798"/>
      <c r="CH7" s="779">
        <v>-2</v>
      </c>
      <c r="CI7" s="780"/>
      <c r="CJ7" s="780"/>
      <c r="CK7" s="780"/>
      <c r="CL7" s="781"/>
      <c r="CM7" s="779">
        <v>-82</v>
      </c>
      <c r="CN7" s="780"/>
      <c r="CO7" s="780"/>
      <c r="CP7" s="780"/>
      <c r="CQ7" s="781"/>
      <c r="CR7" s="779">
        <v>28</v>
      </c>
      <c r="CS7" s="780"/>
      <c r="CT7" s="780"/>
      <c r="CU7" s="780"/>
      <c r="CV7" s="781"/>
      <c r="CW7" s="779" t="s">
        <v>563</v>
      </c>
      <c r="CX7" s="780"/>
      <c r="CY7" s="780"/>
      <c r="CZ7" s="780"/>
      <c r="DA7" s="781"/>
      <c r="DB7" s="779" t="s">
        <v>563</v>
      </c>
      <c r="DC7" s="780"/>
      <c r="DD7" s="780"/>
      <c r="DE7" s="780"/>
      <c r="DF7" s="781"/>
      <c r="DG7" s="779" t="s">
        <v>563</v>
      </c>
      <c r="DH7" s="780"/>
      <c r="DI7" s="780"/>
      <c r="DJ7" s="780"/>
      <c r="DK7" s="781"/>
      <c r="DL7" s="779" t="s">
        <v>563</v>
      </c>
      <c r="DM7" s="780"/>
      <c r="DN7" s="780"/>
      <c r="DO7" s="780"/>
      <c r="DP7" s="781"/>
      <c r="DQ7" s="779">
        <v>90</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t="s">
        <v>564</v>
      </c>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546</v>
      </c>
      <c r="BT8" s="810"/>
      <c r="BU8" s="810"/>
      <c r="BV8" s="810"/>
      <c r="BW8" s="810"/>
      <c r="BX8" s="810"/>
      <c r="BY8" s="810"/>
      <c r="BZ8" s="810"/>
      <c r="CA8" s="810"/>
      <c r="CB8" s="810"/>
      <c r="CC8" s="810"/>
      <c r="CD8" s="810"/>
      <c r="CE8" s="810"/>
      <c r="CF8" s="810"/>
      <c r="CG8" s="811"/>
      <c r="CH8" s="812">
        <v>0</v>
      </c>
      <c r="CI8" s="813"/>
      <c r="CJ8" s="813"/>
      <c r="CK8" s="813"/>
      <c r="CL8" s="814"/>
      <c r="CM8" s="812">
        <v>10</v>
      </c>
      <c r="CN8" s="813"/>
      <c r="CO8" s="813"/>
      <c r="CP8" s="813"/>
      <c r="CQ8" s="814"/>
      <c r="CR8" s="812">
        <v>3</v>
      </c>
      <c r="CS8" s="813"/>
      <c r="CT8" s="813"/>
      <c r="CU8" s="813"/>
      <c r="CV8" s="814"/>
      <c r="CW8" s="812" t="s">
        <v>563</v>
      </c>
      <c r="CX8" s="813"/>
      <c r="CY8" s="813"/>
      <c r="CZ8" s="813"/>
      <c r="DA8" s="814"/>
      <c r="DB8" s="812" t="s">
        <v>563</v>
      </c>
      <c r="DC8" s="813"/>
      <c r="DD8" s="813"/>
      <c r="DE8" s="813"/>
      <c r="DF8" s="814"/>
      <c r="DG8" s="812" t="s">
        <v>563</v>
      </c>
      <c r="DH8" s="813"/>
      <c r="DI8" s="813"/>
      <c r="DJ8" s="813"/>
      <c r="DK8" s="814"/>
      <c r="DL8" s="812" t="s">
        <v>563</v>
      </c>
      <c r="DM8" s="813"/>
      <c r="DN8" s="813"/>
      <c r="DO8" s="813"/>
      <c r="DP8" s="814"/>
      <c r="DQ8" s="812" t="s">
        <v>563</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547</v>
      </c>
      <c r="BT9" s="810"/>
      <c r="BU9" s="810"/>
      <c r="BV9" s="810"/>
      <c r="BW9" s="810"/>
      <c r="BX9" s="810"/>
      <c r="BY9" s="810"/>
      <c r="BZ9" s="810"/>
      <c r="CA9" s="810"/>
      <c r="CB9" s="810"/>
      <c r="CC9" s="810"/>
      <c r="CD9" s="810"/>
      <c r="CE9" s="810"/>
      <c r="CF9" s="810"/>
      <c r="CG9" s="811"/>
      <c r="CH9" s="812">
        <v>0</v>
      </c>
      <c r="CI9" s="813"/>
      <c r="CJ9" s="813"/>
      <c r="CK9" s="813"/>
      <c r="CL9" s="814"/>
      <c r="CM9" s="812">
        <v>4</v>
      </c>
      <c r="CN9" s="813"/>
      <c r="CO9" s="813"/>
      <c r="CP9" s="813"/>
      <c r="CQ9" s="814"/>
      <c r="CR9" s="812">
        <v>1</v>
      </c>
      <c r="CS9" s="813"/>
      <c r="CT9" s="813"/>
      <c r="CU9" s="813"/>
      <c r="CV9" s="814"/>
      <c r="CW9" s="812" t="s">
        <v>563</v>
      </c>
      <c r="CX9" s="813"/>
      <c r="CY9" s="813"/>
      <c r="CZ9" s="813"/>
      <c r="DA9" s="814"/>
      <c r="DB9" s="812" t="s">
        <v>563</v>
      </c>
      <c r="DC9" s="813"/>
      <c r="DD9" s="813"/>
      <c r="DE9" s="813"/>
      <c r="DF9" s="814"/>
      <c r="DG9" s="812" t="s">
        <v>563</v>
      </c>
      <c r="DH9" s="813"/>
      <c r="DI9" s="813"/>
      <c r="DJ9" s="813"/>
      <c r="DK9" s="814"/>
      <c r="DL9" s="812" t="s">
        <v>563</v>
      </c>
      <c r="DM9" s="813"/>
      <c r="DN9" s="813"/>
      <c r="DO9" s="813"/>
      <c r="DP9" s="814"/>
      <c r="DQ9" s="812" t="s">
        <v>563</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4487</v>
      </c>
      <c r="R23" s="829"/>
      <c r="S23" s="829"/>
      <c r="T23" s="829"/>
      <c r="U23" s="829"/>
      <c r="V23" s="829">
        <v>4366</v>
      </c>
      <c r="W23" s="829"/>
      <c r="X23" s="829"/>
      <c r="Y23" s="829"/>
      <c r="Z23" s="829"/>
      <c r="AA23" s="829">
        <v>1001</v>
      </c>
      <c r="AB23" s="829"/>
      <c r="AC23" s="829"/>
      <c r="AD23" s="829"/>
      <c r="AE23" s="830"/>
      <c r="AF23" s="831">
        <v>82</v>
      </c>
      <c r="AG23" s="829"/>
      <c r="AH23" s="829"/>
      <c r="AI23" s="829"/>
      <c r="AJ23" s="832"/>
      <c r="AK23" s="833"/>
      <c r="AL23" s="834"/>
      <c r="AM23" s="834"/>
      <c r="AN23" s="834"/>
      <c r="AO23" s="834"/>
      <c r="AP23" s="829">
        <v>3277</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197</v>
      </c>
      <c r="R28" s="859"/>
      <c r="S28" s="859"/>
      <c r="T28" s="859"/>
      <c r="U28" s="859"/>
      <c r="V28" s="859">
        <v>194</v>
      </c>
      <c r="W28" s="859"/>
      <c r="X28" s="859"/>
      <c r="Y28" s="859"/>
      <c r="Z28" s="859"/>
      <c r="AA28" s="859">
        <v>3</v>
      </c>
      <c r="AB28" s="859"/>
      <c r="AC28" s="859"/>
      <c r="AD28" s="859"/>
      <c r="AE28" s="860"/>
      <c r="AF28" s="861">
        <v>3</v>
      </c>
      <c r="AG28" s="859"/>
      <c r="AH28" s="859"/>
      <c r="AI28" s="859"/>
      <c r="AJ28" s="862"/>
      <c r="AK28" s="863">
        <v>31</v>
      </c>
      <c r="AL28" s="864"/>
      <c r="AM28" s="864"/>
      <c r="AN28" s="864"/>
      <c r="AO28" s="864"/>
      <c r="AP28" s="864" t="s">
        <v>563</v>
      </c>
      <c r="AQ28" s="864"/>
      <c r="AR28" s="864"/>
      <c r="AS28" s="864"/>
      <c r="AT28" s="864"/>
      <c r="AU28" s="864" t="s">
        <v>563</v>
      </c>
      <c r="AV28" s="864"/>
      <c r="AW28" s="864"/>
      <c r="AX28" s="864"/>
      <c r="AY28" s="864"/>
      <c r="AZ28" s="865" t="s">
        <v>563</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94</v>
      </c>
      <c r="R29" s="820"/>
      <c r="S29" s="820"/>
      <c r="T29" s="820"/>
      <c r="U29" s="820"/>
      <c r="V29" s="820">
        <v>88</v>
      </c>
      <c r="W29" s="820"/>
      <c r="X29" s="820"/>
      <c r="Y29" s="820"/>
      <c r="Z29" s="820"/>
      <c r="AA29" s="820">
        <v>6</v>
      </c>
      <c r="AB29" s="820"/>
      <c r="AC29" s="820"/>
      <c r="AD29" s="820"/>
      <c r="AE29" s="821"/>
      <c r="AF29" s="822">
        <v>6</v>
      </c>
      <c r="AG29" s="823"/>
      <c r="AH29" s="823"/>
      <c r="AI29" s="823"/>
      <c r="AJ29" s="824"/>
      <c r="AK29" s="870">
        <v>40</v>
      </c>
      <c r="AL29" s="866"/>
      <c r="AM29" s="866"/>
      <c r="AN29" s="866"/>
      <c r="AO29" s="866"/>
      <c r="AP29" s="866">
        <v>15</v>
      </c>
      <c r="AQ29" s="866"/>
      <c r="AR29" s="866"/>
      <c r="AS29" s="866"/>
      <c r="AT29" s="866"/>
      <c r="AU29" s="866">
        <v>5</v>
      </c>
      <c r="AV29" s="866"/>
      <c r="AW29" s="866"/>
      <c r="AX29" s="866"/>
      <c r="AY29" s="866"/>
      <c r="AZ29" s="867" t="s">
        <v>563</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36</v>
      </c>
      <c r="R30" s="820"/>
      <c r="S30" s="820"/>
      <c r="T30" s="820"/>
      <c r="U30" s="820"/>
      <c r="V30" s="820">
        <v>33</v>
      </c>
      <c r="W30" s="820"/>
      <c r="X30" s="820"/>
      <c r="Y30" s="820"/>
      <c r="Z30" s="820"/>
      <c r="AA30" s="820">
        <v>3</v>
      </c>
      <c r="AB30" s="820"/>
      <c r="AC30" s="820"/>
      <c r="AD30" s="820"/>
      <c r="AE30" s="821"/>
      <c r="AF30" s="822">
        <v>3</v>
      </c>
      <c r="AG30" s="823"/>
      <c r="AH30" s="823"/>
      <c r="AI30" s="823"/>
      <c r="AJ30" s="824"/>
      <c r="AK30" s="870">
        <v>11</v>
      </c>
      <c r="AL30" s="866"/>
      <c r="AM30" s="866"/>
      <c r="AN30" s="866"/>
      <c r="AO30" s="866"/>
      <c r="AP30" s="866" t="s">
        <v>563</v>
      </c>
      <c r="AQ30" s="866"/>
      <c r="AR30" s="866"/>
      <c r="AS30" s="866"/>
      <c r="AT30" s="866"/>
      <c r="AU30" s="866" t="s">
        <v>563</v>
      </c>
      <c r="AV30" s="866"/>
      <c r="AW30" s="866"/>
      <c r="AX30" s="866"/>
      <c r="AY30" s="866"/>
      <c r="AZ30" s="867" t="s">
        <v>563</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393</v>
      </c>
      <c r="R31" s="820"/>
      <c r="S31" s="820"/>
      <c r="T31" s="820"/>
      <c r="U31" s="820"/>
      <c r="V31" s="820">
        <v>366</v>
      </c>
      <c r="W31" s="820"/>
      <c r="X31" s="820"/>
      <c r="Y31" s="820"/>
      <c r="Z31" s="820"/>
      <c r="AA31" s="820">
        <v>27</v>
      </c>
      <c r="AB31" s="820"/>
      <c r="AC31" s="820"/>
      <c r="AD31" s="820"/>
      <c r="AE31" s="821"/>
      <c r="AF31" s="822">
        <v>27</v>
      </c>
      <c r="AG31" s="823"/>
      <c r="AH31" s="823"/>
      <c r="AI31" s="823"/>
      <c r="AJ31" s="824"/>
      <c r="AK31" s="870">
        <v>60</v>
      </c>
      <c r="AL31" s="866"/>
      <c r="AM31" s="866"/>
      <c r="AN31" s="866"/>
      <c r="AO31" s="866"/>
      <c r="AP31" s="866" t="s">
        <v>563</v>
      </c>
      <c r="AQ31" s="866"/>
      <c r="AR31" s="866"/>
      <c r="AS31" s="866"/>
      <c r="AT31" s="866"/>
      <c r="AU31" s="866" t="s">
        <v>563</v>
      </c>
      <c r="AV31" s="866"/>
      <c r="AW31" s="866"/>
      <c r="AX31" s="866"/>
      <c r="AY31" s="866"/>
      <c r="AZ31" s="867" t="s">
        <v>563</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238</v>
      </c>
      <c r="R32" s="820"/>
      <c r="S32" s="820"/>
      <c r="T32" s="820"/>
      <c r="U32" s="820"/>
      <c r="V32" s="820">
        <v>175</v>
      </c>
      <c r="W32" s="820"/>
      <c r="X32" s="820"/>
      <c r="Y32" s="820"/>
      <c r="Z32" s="820"/>
      <c r="AA32" s="820">
        <v>63</v>
      </c>
      <c r="AB32" s="820"/>
      <c r="AC32" s="820"/>
      <c r="AD32" s="820"/>
      <c r="AE32" s="821"/>
      <c r="AF32" s="822">
        <v>24</v>
      </c>
      <c r="AG32" s="823"/>
      <c r="AH32" s="823"/>
      <c r="AI32" s="823"/>
      <c r="AJ32" s="824"/>
      <c r="AK32" s="870">
        <v>127</v>
      </c>
      <c r="AL32" s="866"/>
      <c r="AM32" s="866"/>
      <c r="AN32" s="866"/>
      <c r="AO32" s="866"/>
      <c r="AP32" s="866">
        <v>2150</v>
      </c>
      <c r="AQ32" s="866"/>
      <c r="AR32" s="866"/>
      <c r="AS32" s="866"/>
      <c r="AT32" s="866"/>
      <c r="AU32" s="866">
        <v>1806</v>
      </c>
      <c r="AV32" s="866"/>
      <c r="AW32" s="866"/>
      <c r="AX32" s="866"/>
      <c r="AY32" s="866"/>
      <c r="AZ32" s="867" t="s">
        <v>563</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104</v>
      </c>
      <c r="R33" s="820"/>
      <c r="S33" s="820"/>
      <c r="T33" s="820"/>
      <c r="U33" s="820"/>
      <c r="V33" s="820">
        <v>87</v>
      </c>
      <c r="W33" s="820"/>
      <c r="X33" s="820"/>
      <c r="Y33" s="820"/>
      <c r="Z33" s="820"/>
      <c r="AA33" s="820">
        <v>17</v>
      </c>
      <c r="AB33" s="820"/>
      <c r="AC33" s="820"/>
      <c r="AD33" s="820"/>
      <c r="AE33" s="821"/>
      <c r="AF33" s="822" t="s">
        <v>122</v>
      </c>
      <c r="AG33" s="823"/>
      <c r="AH33" s="823"/>
      <c r="AI33" s="823"/>
      <c r="AJ33" s="824"/>
      <c r="AK33" s="870">
        <v>37</v>
      </c>
      <c r="AL33" s="866"/>
      <c r="AM33" s="866"/>
      <c r="AN33" s="866"/>
      <c r="AO33" s="866"/>
      <c r="AP33" s="866">
        <v>285</v>
      </c>
      <c r="AQ33" s="866"/>
      <c r="AR33" s="866"/>
      <c r="AS33" s="866"/>
      <c r="AT33" s="866"/>
      <c r="AU33" s="866">
        <v>285</v>
      </c>
      <c r="AV33" s="866"/>
      <c r="AW33" s="866"/>
      <c r="AX33" s="866"/>
      <c r="AY33" s="866"/>
      <c r="AZ33" s="867" t="s">
        <v>563</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63</v>
      </c>
      <c r="AG63" s="880"/>
      <c r="AH63" s="880"/>
      <c r="AI63" s="880"/>
      <c r="AJ63" s="881"/>
      <c r="AK63" s="882"/>
      <c r="AL63" s="877"/>
      <c r="AM63" s="877"/>
      <c r="AN63" s="877"/>
      <c r="AO63" s="877"/>
      <c r="AP63" s="880">
        <v>2449</v>
      </c>
      <c r="AQ63" s="880"/>
      <c r="AR63" s="880"/>
      <c r="AS63" s="880"/>
      <c r="AT63" s="880"/>
      <c r="AU63" s="880">
        <v>2096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555</v>
      </c>
      <c r="C68" s="906"/>
      <c r="D68" s="906"/>
      <c r="E68" s="906"/>
      <c r="F68" s="906"/>
      <c r="G68" s="906"/>
      <c r="H68" s="906"/>
      <c r="I68" s="906"/>
      <c r="J68" s="906"/>
      <c r="K68" s="906"/>
      <c r="L68" s="906"/>
      <c r="M68" s="906"/>
      <c r="N68" s="906"/>
      <c r="O68" s="906"/>
      <c r="P68" s="907"/>
      <c r="Q68" s="908">
        <v>3715</v>
      </c>
      <c r="R68" s="902"/>
      <c r="S68" s="902"/>
      <c r="T68" s="902"/>
      <c r="U68" s="902"/>
      <c r="V68" s="902">
        <v>3672</v>
      </c>
      <c r="W68" s="902"/>
      <c r="X68" s="902"/>
      <c r="Y68" s="902"/>
      <c r="Z68" s="902"/>
      <c r="AA68" s="902">
        <v>44</v>
      </c>
      <c r="AB68" s="902"/>
      <c r="AC68" s="902"/>
      <c r="AD68" s="902"/>
      <c r="AE68" s="902"/>
      <c r="AF68" s="902">
        <v>39</v>
      </c>
      <c r="AG68" s="902"/>
      <c r="AH68" s="902"/>
      <c r="AI68" s="902"/>
      <c r="AJ68" s="902"/>
      <c r="AK68" s="902" t="s">
        <v>563</v>
      </c>
      <c r="AL68" s="902"/>
      <c r="AM68" s="902"/>
      <c r="AN68" s="902"/>
      <c r="AO68" s="902"/>
      <c r="AP68" s="902">
        <v>2323</v>
      </c>
      <c r="AQ68" s="902"/>
      <c r="AR68" s="902"/>
      <c r="AS68" s="902"/>
      <c r="AT68" s="902"/>
      <c r="AU68" s="902">
        <v>22</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556</v>
      </c>
      <c r="C69" s="910"/>
      <c r="D69" s="910"/>
      <c r="E69" s="910"/>
      <c r="F69" s="910"/>
      <c r="G69" s="910"/>
      <c r="H69" s="910"/>
      <c r="I69" s="910"/>
      <c r="J69" s="910"/>
      <c r="K69" s="910"/>
      <c r="L69" s="910"/>
      <c r="M69" s="910"/>
      <c r="N69" s="910"/>
      <c r="O69" s="910"/>
      <c r="P69" s="911"/>
      <c r="Q69" s="912">
        <v>0</v>
      </c>
      <c r="R69" s="866"/>
      <c r="S69" s="866"/>
      <c r="T69" s="866"/>
      <c r="U69" s="866"/>
      <c r="V69" s="866">
        <v>0</v>
      </c>
      <c r="W69" s="866"/>
      <c r="X69" s="866"/>
      <c r="Y69" s="866"/>
      <c r="Z69" s="866"/>
      <c r="AA69" s="866">
        <v>0</v>
      </c>
      <c r="AB69" s="866"/>
      <c r="AC69" s="866"/>
      <c r="AD69" s="866"/>
      <c r="AE69" s="866"/>
      <c r="AF69" s="866">
        <v>0</v>
      </c>
      <c r="AG69" s="866"/>
      <c r="AH69" s="866"/>
      <c r="AI69" s="866"/>
      <c r="AJ69" s="866"/>
      <c r="AK69" s="866" t="s">
        <v>563</v>
      </c>
      <c r="AL69" s="866"/>
      <c r="AM69" s="866"/>
      <c r="AN69" s="866"/>
      <c r="AO69" s="866"/>
      <c r="AP69" s="866" t="s">
        <v>563</v>
      </c>
      <c r="AQ69" s="866"/>
      <c r="AR69" s="866"/>
      <c r="AS69" s="866"/>
      <c r="AT69" s="866"/>
      <c r="AU69" s="866" t="s">
        <v>563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557</v>
      </c>
      <c r="C70" s="910"/>
      <c r="D70" s="910"/>
      <c r="E70" s="910"/>
      <c r="F70" s="910"/>
      <c r="G70" s="910"/>
      <c r="H70" s="910"/>
      <c r="I70" s="910"/>
      <c r="J70" s="910"/>
      <c r="K70" s="910"/>
      <c r="L70" s="910"/>
      <c r="M70" s="910"/>
      <c r="N70" s="910"/>
      <c r="O70" s="910"/>
      <c r="P70" s="911"/>
      <c r="Q70" s="912">
        <v>7342</v>
      </c>
      <c r="R70" s="866"/>
      <c r="S70" s="866"/>
      <c r="T70" s="866"/>
      <c r="U70" s="866"/>
      <c r="V70" s="866">
        <v>7213</v>
      </c>
      <c r="W70" s="866"/>
      <c r="X70" s="866"/>
      <c r="Y70" s="866"/>
      <c r="Z70" s="866"/>
      <c r="AA70" s="866">
        <v>129</v>
      </c>
      <c r="AB70" s="866"/>
      <c r="AC70" s="866"/>
      <c r="AD70" s="866"/>
      <c r="AE70" s="866"/>
      <c r="AF70" s="866">
        <v>129</v>
      </c>
      <c r="AG70" s="866"/>
      <c r="AH70" s="866"/>
      <c r="AI70" s="866"/>
      <c r="AJ70" s="866"/>
      <c r="AK70" s="866">
        <v>2723</v>
      </c>
      <c r="AL70" s="866"/>
      <c r="AM70" s="866"/>
      <c r="AN70" s="866"/>
      <c r="AO70" s="866"/>
      <c r="AP70" s="866" t="s">
        <v>563</v>
      </c>
      <c r="AQ70" s="866"/>
      <c r="AR70" s="866"/>
      <c r="AS70" s="866"/>
      <c r="AT70" s="866"/>
      <c r="AU70" s="866" t="s">
        <v>563</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558</v>
      </c>
      <c r="C71" s="910"/>
      <c r="D71" s="910"/>
      <c r="E71" s="910"/>
      <c r="F71" s="910"/>
      <c r="G71" s="910"/>
      <c r="H71" s="910"/>
      <c r="I71" s="910"/>
      <c r="J71" s="910"/>
      <c r="K71" s="910"/>
      <c r="L71" s="910"/>
      <c r="M71" s="910"/>
      <c r="N71" s="910"/>
      <c r="O71" s="910"/>
      <c r="P71" s="911"/>
      <c r="Q71" s="912">
        <v>75</v>
      </c>
      <c r="R71" s="866"/>
      <c r="S71" s="866"/>
      <c r="T71" s="866"/>
      <c r="U71" s="866"/>
      <c r="V71" s="866">
        <v>71</v>
      </c>
      <c r="W71" s="866"/>
      <c r="X71" s="866"/>
      <c r="Y71" s="866"/>
      <c r="Z71" s="866"/>
      <c r="AA71" s="866">
        <v>4</v>
      </c>
      <c r="AB71" s="866"/>
      <c r="AC71" s="866"/>
      <c r="AD71" s="866"/>
      <c r="AE71" s="866"/>
      <c r="AF71" s="866">
        <v>4</v>
      </c>
      <c r="AG71" s="866"/>
      <c r="AH71" s="866"/>
      <c r="AI71" s="866"/>
      <c r="AJ71" s="866"/>
      <c r="AK71" s="866">
        <v>5</v>
      </c>
      <c r="AL71" s="866"/>
      <c r="AM71" s="866"/>
      <c r="AN71" s="866"/>
      <c r="AO71" s="866"/>
      <c r="AP71" s="866" t="s">
        <v>563</v>
      </c>
      <c r="AQ71" s="866"/>
      <c r="AR71" s="866"/>
      <c r="AS71" s="866"/>
      <c r="AT71" s="866"/>
      <c r="AU71" s="866" t="s">
        <v>563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559</v>
      </c>
      <c r="C72" s="910"/>
      <c r="D72" s="910"/>
      <c r="E72" s="910"/>
      <c r="F72" s="910"/>
      <c r="G72" s="910"/>
      <c r="H72" s="910"/>
      <c r="I72" s="910"/>
      <c r="J72" s="910"/>
      <c r="K72" s="910"/>
      <c r="L72" s="910"/>
      <c r="M72" s="910"/>
      <c r="N72" s="910"/>
      <c r="O72" s="910"/>
      <c r="P72" s="911"/>
      <c r="Q72" s="912">
        <v>117</v>
      </c>
      <c r="R72" s="866"/>
      <c r="S72" s="866"/>
      <c r="T72" s="866"/>
      <c r="U72" s="866"/>
      <c r="V72" s="866">
        <v>94</v>
      </c>
      <c r="W72" s="866"/>
      <c r="X72" s="866"/>
      <c r="Y72" s="866"/>
      <c r="Z72" s="866"/>
      <c r="AA72" s="866">
        <v>23</v>
      </c>
      <c r="AB72" s="866"/>
      <c r="AC72" s="866"/>
      <c r="AD72" s="866"/>
      <c r="AE72" s="866"/>
      <c r="AF72" s="866">
        <v>23</v>
      </c>
      <c r="AG72" s="866"/>
      <c r="AH72" s="866"/>
      <c r="AI72" s="866"/>
      <c r="AJ72" s="866"/>
      <c r="AK72" s="866" t="s">
        <v>563</v>
      </c>
      <c r="AL72" s="866"/>
      <c r="AM72" s="866"/>
      <c r="AN72" s="866"/>
      <c r="AO72" s="866"/>
      <c r="AP72" s="866" t="s">
        <v>563</v>
      </c>
      <c r="AQ72" s="866"/>
      <c r="AR72" s="866"/>
      <c r="AS72" s="866"/>
      <c r="AT72" s="866"/>
      <c r="AU72" s="866" t="s">
        <v>563</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560</v>
      </c>
      <c r="C73" s="910"/>
      <c r="D73" s="910"/>
      <c r="E73" s="910"/>
      <c r="F73" s="910"/>
      <c r="G73" s="910"/>
      <c r="H73" s="910"/>
      <c r="I73" s="910"/>
      <c r="J73" s="910"/>
      <c r="K73" s="910"/>
      <c r="L73" s="910"/>
      <c r="M73" s="910"/>
      <c r="N73" s="910"/>
      <c r="O73" s="910"/>
      <c r="P73" s="911"/>
      <c r="Q73" s="912">
        <v>800</v>
      </c>
      <c r="R73" s="866"/>
      <c r="S73" s="866"/>
      <c r="T73" s="866"/>
      <c r="U73" s="866"/>
      <c r="V73" s="866">
        <v>761</v>
      </c>
      <c r="W73" s="866"/>
      <c r="X73" s="866"/>
      <c r="Y73" s="866"/>
      <c r="Z73" s="866"/>
      <c r="AA73" s="866">
        <v>39</v>
      </c>
      <c r="AB73" s="866"/>
      <c r="AC73" s="866"/>
      <c r="AD73" s="866"/>
      <c r="AE73" s="866"/>
      <c r="AF73" s="866">
        <v>39</v>
      </c>
      <c r="AG73" s="866"/>
      <c r="AH73" s="866"/>
      <c r="AI73" s="866"/>
      <c r="AJ73" s="866"/>
      <c r="AK73" s="866" t="s">
        <v>563</v>
      </c>
      <c r="AL73" s="866"/>
      <c r="AM73" s="866"/>
      <c r="AN73" s="866"/>
      <c r="AO73" s="866"/>
      <c r="AP73" s="866" t="s">
        <v>563</v>
      </c>
      <c r="AQ73" s="866"/>
      <c r="AR73" s="866"/>
      <c r="AS73" s="866"/>
      <c r="AT73" s="866"/>
      <c r="AU73" s="866" t="s">
        <v>563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561</v>
      </c>
      <c r="C74" s="910"/>
      <c r="D74" s="910"/>
      <c r="E74" s="910"/>
      <c r="F74" s="910"/>
      <c r="G74" s="910"/>
      <c r="H74" s="910"/>
      <c r="I74" s="910"/>
      <c r="J74" s="910"/>
      <c r="K74" s="910"/>
      <c r="L74" s="910"/>
      <c r="M74" s="910"/>
      <c r="N74" s="910"/>
      <c r="O74" s="910"/>
      <c r="P74" s="911"/>
      <c r="Q74" s="912">
        <v>156266</v>
      </c>
      <c r="R74" s="866"/>
      <c r="S74" s="866"/>
      <c r="T74" s="866"/>
      <c r="U74" s="866"/>
      <c r="V74" s="866">
        <v>153668</v>
      </c>
      <c r="W74" s="866"/>
      <c r="X74" s="866"/>
      <c r="Y74" s="866"/>
      <c r="Z74" s="866"/>
      <c r="AA74" s="866">
        <v>2598</v>
      </c>
      <c r="AB74" s="866"/>
      <c r="AC74" s="866"/>
      <c r="AD74" s="866"/>
      <c r="AE74" s="866"/>
      <c r="AF74" s="866">
        <v>2598</v>
      </c>
      <c r="AG74" s="866"/>
      <c r="AH74" s="866"/>
      <c r="AI74" s="866"/>
      <c r="AJ74" s="866"/>
      <c r="AK74" s="866">
        <v>1803</v>
      </c>
      <c r="AL74" s="866"/>
      <c r="AM74" s="866"/>
      <c r="AN74" s="866"/>
      <c r="AO74" s="866"/>
      <c r="AP74" s="866" t="s">
        <v>563</v>
      </c>
      <c r="AQ74" s="866"/>
      <c r="AR74" s="866"/>
      <c r="AS74" s="866"/>
      <c r="AT74" s="866"/>
      <c r="AU74" s="866" t="s">
        <v>563</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562</v>
      </c>
      <c r="C75" s="910"/>
      <c r="D75" s="910"/>
      <c r="E75" s="910"/>
      <c r="F75" s="910"/>
      <c r="G75" s="910"/>
      <c r="H75" s="910"/>
      <c r="I75" s="910"/>
      <c r="J75" s="910"/>
      <c r="K75" s="910"/>
      <c r="L75" s="910"/>
      <c r="M75" s="910"/>
      <c r="N75" s="910"/>
      <c r="O75" s="910"/>
      <c r="P75" s="911"/>
      <c r="Q75" s="913">
        <v>1101</v>
      </c>
      <c r="R75" s="914"/>
      <c r="S75" s="914"/>
      <c r="T75" s="914"/>
      <c r="U75" s="870"/>
      <c r="V75" s="915">
        <v>1095</v>
      </c>
      <c r="W75" s="914"/>
      <c r="X75" s="914"/>
      <c r="Y75" s="914"/>
      <c r="Z75" s="870"/>
      <c r="AA75" s="915">
        <v>6</v>
      </c>
      <c r="AB75" s="914"/>
      <c r="AC75" s="914"/>
      <c r="AD75" s="914"/>
      <c r="AE75" s="870"/>
      <c r="AF75" s="915">
        <v>6</v>
      </c>
      <c r="AG75" s="914"/>
      <c r="AH75" s="914"/>
      <c r="AI75" s="914"/>
      <c r="AJ75" s="870"/>
      <c r="AK75" s="915" t="s">
        <v>563</v>
      </c>
      <c r="AL75" s="914"/>
      <c r="AM75" s="914"/>
      <c r="AN75" s="914"/>
      <c r="AO75" s="870"/>
      <c r="AP75" s="915" t="s">
        <v>563</v>
      </c>
      <c r="AQ75" s="914"/>
      <c r="AR75" s="914"/>
      <c r="AS75" s="914"/>
      <c r="AT75" s="870"/>
      <c r="AU75" s="915" t="s">
        <v>563</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2838</v>
      </c>
      <c r="AG88" s="880"/>
      <c r="AH88" s="880"/>
      <c r="AI88" s="880"/>
      <c r="AJ88" s="880"/>
      <c r="AK88" s="877"/>
      <c r="AL88" s="877"/>
      <c r="AM88" s="877"/>
      <c r="AN88" s="877"/>
      <c r="AO88" s="877"/>
      <c r="AP88" s="880">
        <v>2323</v>
      </c>
      <c r="AQ88" s="880"/>
      <c r="AR88" s="880"/>
      <c r="AS88" s="880"/>
      <c r="AT88" s="880"/>
      <c r="AU88" s="880">
        <v>22</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32</v>
      </c>
      <c r="CS102" s="888"/>
      <c r="CT102" s="888"/>
      <c r="CU102" s="888"/>
      <c r="CV102" s="927"/>
      <c r="CW102" s="926">
        <v>4</v>
      </c>
      <c r="CX102" s="888"/>
      <c r="CY102" s="888"/>
      <c r="CZ102" s="888"/>
      <c r="DA102" s="927"/>
      <c r="DB102" s="926" t="s">
        <v>563</v>
      </c>
      <c r="DC102" s="888"/>
      <c r="DD102" s="888"/>
      <c r="DE102" s="888"/>
      <c r="DF102" s="927"/>
      <c r="DG102" s="926" t="s">
        <v>563</v>
      </c>
      <c r="DH102" s="888"/>
      <c r="DI102" s="888"/>
      <c r="DJ102" s="888"/>
      <c r="DK102" s="927"/>
      <c r="DL102" s="926" t="s">
        <v>563</v>
      </c>
      <c r="DM102" s="888"/>
      <c r="DN102" s="888"/>
      <c r="DO102" s="888"/>
      <c r="DP102" s="927"/>
      <c r="DQ102" s="926">
        <v>90</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15">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658984</v>
      </c>
      <c r="AB110" s="936"/>
      <c r="AC110" s="936"/>
      <c r="AD110" s="936"/>
      <c r="AE110" s="937"/>
      <c r="AF110" s="938">
        <v>591975</v>
      </c>
      <c r="AG110" s="936"/>
      <c r="AH110" s="936"/>
      <c r="AI110" s="936"/>
      <c r="AJ110" s="937"/>
      <c r="AK110" s="938">
        <v>513009</v>
      </c>
      <c r="AL110" s="936"/>
      <c r="AM110" s="936"/>
      <c r="AN110" s="936"/>
      <c r="AO110" s="937"/>
      <c r="AP110" s="939">
        <v>29.7</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3705811</v>
      </c>
      <c r="BR110" s="967"/>
      <c r="BS110" s="967"/>
      <c r="BT110" s="967"/>
      <c r="BU110" s="967"/>
      <c r="BV110" s="967">
        <v>3408433</v>
      </c>
      <c r="BW110" s="967"/>
      <c r="BX110" s="967"/>
      <c r="BY110" s="967"/>
      <c r="BZ110" s="967"/>
      <c r="CA110" s="967">
        <v>3276702</v>
      </c>
      <c r="CB110" s="967"/>
      <c r="CC110" s="967"/>
      <c r="CD110" s="967"/>
      <c r="CE110" s="967"/>
      <c r="CF110" s="980">
        <v>189.8</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2132790</v>
      </c>
      <c r="BR112" s="962"/>
      <c r="BS112" s="962"/>
      <c r="BT112" s="962"/>
      <c r="BU112" s="962"/>
      <c r="BV112" s="962">
        <v>2126600</v>
      </c>
      <c r="BW112" s="962"/>
      <c r="BX112" s="962"/>
      <c r="BY112" s="962"/>
      <c r="BZ112" s="962"/>
      <c r="CA112" s="962">
        <v>2095591</v>
      </c>
      <c r="CB112" s="962"/>
      <c r="CC112" s="962"/>
      <c r="CD112" s="962"/>
      <c r="CE112" s="962"/>
      <c r="CF112" s="956">
        <v>121.4</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157786</v>
      </c>
      <c r="AB113" s="974"/>
      <c r="AC113" s="974"/>
      <c r="AD113" s="974"/>
      <c r="AE113" s="975"/>
      <c r="AF113" s="976">
        <v>143782</v>
      </c>
      <c r="AG113" s="974"/>
      <c r="AH113" s="974"/>
      <c r="AI113" s="974"/>
      <c r="AJ113" s="975"/>
      <c r="AK113" s="976">
        <v>132206</v>
      </c>
      <c r="AL113" s="974"/>
      <c r="AM113" s="974"/>
      <c r="AN113" s="974"/>
      <c r="AO113" s="975"/>
      <c r="AP113" s="977">
        <v>7.7</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33019</v>
      </c>
      <c r="BR113" s="962"/>
      <c r="BS113" s="962"/>
      <c r="BT113" s="962"/>
      <c r="BU113" s="962"/>
      <c r="BV113" s="962">
        <v>27385</v>
      </c>
      <c r="BW113" s="962"/>
      <c r="BX113" s="962"/>
      <c r="BY113" s="962"/>
      <c r="BZ113" s="962"/>
      <c r="CA113" s="962">
        <v>22134</v>
      </c>
      <c r="CB113" s="962"/>
      <c r="CC113" s="962"/>
      <c r="CD113" s="962"/>
      <c r="CE113" s="962"/>
      <c r="CF113" s="956">
        <v>1.3</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8527</v>
      </c>
      <c r="AB114" s="995"/>
      <c r="AC114" s="995"/>
      <c r="AD114" s="995"/>
      <c r="AE114" s="996"/>
      <c r="AF114" s="997">
        <v>6234</v>
      </c>
      <c r="AG114" s="995"/>
      <c r="AH114" s="995"/>
      <c r="AI114" s="995"/>
      <c r="AJ114" s="996"/>
      <c r="AK114" s="997">
        <v>6115</v>
      </c>
      <c r="AL114" s="995"/>
      <c r="AM114" s="995"/>
      <c r="AN114" s="995"/>
      <c r="AO114" s="996"/>
      <c r="AP114" s="998">
        <v>0.4</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295519</v>
      </c>
      <c r="BR114" s="962"/>
      <c r="BS114" s="962"/>
      <c r="BT114" s="962"/>
      <c r="BU114" s="962"/>
      <c r="BV114" s="962">
        <v>295268</v>
      </c>
      <c r="BW114" s="962"/>
      <c r="BX114" s="962"/>
      <c r="BY114" s="962"/>
      <c r="BZ114" s="962"/>
      <c r="CA114" s="962">
        <v>325571</v>
      </c>
      <c r="CB114" s="962"/>
      <c r="CC114" s="962"/>
      <c r="CD114" s="962"/>
      <c r="CE114" s="962"/>
      <c r="CF114" s="956">
        <v>18.899999999999999</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1018</v>
      </c>
      <c r="AB115" s="974"/>
      <c r="AC115" s="974"/>
      <c r="AD115" s="974"/>
      <c r="AE115" s="975"/>
      <c r="AF115" s="976">
        <v>1929</v>
      </c>
      <c r="AG115" s="974"/>
      <c r="AH115" s="974"/>
      <c r="AI115" s="974"/>
      <c r="AJ115" s="975"/>
      <c r="AK115" s="976">
        <v>2706</v>
      </c>
      <c r="AL115" s="974"/>
      <c r="AM115" s="974"/>
      <c r="AN115" s="974"/>
      <c r="AO115" s="975"/>
      <c r="AP115" s="977">
        <v>0.2</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v>30000</v>
      </c>
      <c r="BR115" s="962"/>
      <c r="BS115" s="962"/>
      <c r="BT115" s="962"/>
      <c r="BU115" s="962"/>
      <c r="BV115" s="962">
        <v>90000</v>
      </c>
      <c r="BW115" s="962"/>
      <c r="BX115" s="962"/>
      <c r="BY115" s="962"/>
      <c r="BZ115" s="962"/>
      <c r="CA115" s="962">
        <v>90000</v>
      </c>
      <c r="CB115" s="962"/>
      <c r="CC115" s="962"/>
      <c r="CD115" s="962"/>
      <c r="CE115" s="962"/>
      <c r="CF115" s="956">
        <v>5.2</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115</v>
      </c>
      <c r="AB116" s="995"/>
      <c r="AC116" s="995"/>
      <c r="AD116" s="995"/>
      <c r="AE116" s="996"/>
      <c r="AF116" s="997">
        <v>54</v>
      </c>
      <c r="AG116" s="995"/>
      <c r="AH116" s="995"/>
      <c r="AI116" s="995"/>
      <c r="AJ116" s="996"/>
      <c r="AK116" s="997">
        <v>263</v>
      </c>
      <c r="AL116" s="995"/>
      <c r="AM116" s="995"/>
      <c r="AN116" s="995"/>
      <c r="AO116" s="996"/>
      <c r="AP116" s="998">
        <v>0</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826430</v>
      </c>
      <c r="AB117" s="1015"/>
      <c r="AC117" s="1015"/>
      <c r="AD117" s="1015"/>
      <c r="AE117" s="1016"/>
      <c r="AF117" s="1017">
        <v>743974</v>
      </c>
      <c r="AG117" s="1015"/>
      <c r="AH117" s="1015"/>
      <c r="AI117" s="1015"/>
      <c r="AJ117" s="1016"/>
      <c r="AK117" s="1017">
        <v>654299</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6197139</v>
      </c>
      <c r="BR119" s="1036"/>
      <c r="BS119" s="1036"/>
      <c r="BT119" s="1036"/>
      <c r="BU119" s="1036"/>
      <c r="BV119" s="1036">
        <v>5947686</v>
      </c>
      <c r="BW119" s="1036"/>
      <c r="BX119" s="1036"/>
      <c r="BY119" s="1036"/>
      <c r="BZ119" s="1036"/>
      <c r="CA119" s="1036">
        <v>5809998</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2001137</v>
      </c>
      <c r="BR120" s="967"/>
      <c r="BS120" s="967"/>
      <c r="BT120" s="967"/>
      <c r="BU120" s="967"/>
      <c r="BV120" s="967">
        <v>2189025</v>
      </c>
      <c r="BW120" s="967"/>
      <c r="BX120" s="967"/>
      <c r="BY120" s="967"/>
      <c r="BZ120" s="967"/>
      <c r="CA120" s="967">
        <v>2437340</v>
      </c>
      <c r="CB120" s="967"/>
      <c r="CC120" s="967"/>
      <c r="CD120" s="967"/>
      <c r="CE120" s="967"/>
      <c r="CF120" s="980">
        <v>141.19999999999999</v>
      </c>
      <c r="CG120" s="981"/>
      <c r="CH120" s="981"/>
      <c r="CI120" s="981"/>
      <c r="CJ120" s="981"/>
      <c r="CK120" s="1042" t="s">
        <v>445</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1806062</v>
      </c>
      <c r="DR120" s="967"/>
      <c r="DS120" s="967"/>
      <c r="DT120" s="967"/>
      <c r="DU120" s="967"/>
      <c r="DV120" s="968">
        <v>104.6</v>
      </c>
      <c r="DW120" s="968"/>
      <c r="DX120" s="968"/>
      <c r="DY120" s="968"/>
      <c r="DZ120" s="969"/>
    </row>
    <row r="121" spans="1:130" s="218" customFormat="1" ht="26.25" customHeight="1" x14ac:dyDescent="0.15">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284629</v>
      </c>
      <c r="DR121" s="962"/>
      <c r="DS121" s="962"/>
      <c r="DT121" s="962"/>
      <c r="DU121" s="962"/>
      <c r="DV121" s="963">
        <v>16.5</v>
      </c>
      <c r="DW121" s="963"/>
      <c r="DX121" s="963"/>
      <c r="DY121" s="963"/>
      <c r="DZ121" s="964"/>
    </row>
    <row r="122" spans="1:130" s="218" customFormat="1" ht="26.25" customHeight="1" x14ac:dyDescent="0.15">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4223665</v>
      </c>
      <c r="BR122" s="1036"/>
      <c r="BS122" s="1036"/>
      <c r="BT122" s="1036"/>
      <c r="BU122" s="1036"/>
      <c r="BV122" s="1036">
        <v>4018789</v>
      </c>
      <c r="BW122" s="1036"/>
      <c r="BX122" s="1036"/>
      <c r="BY122" s="1036"/>
      <c r="BZ122" s="1036"/>
      <c r="CA122" s="1036">
        <v>3790018</v>
      </c>
      <c r="CB122" s="1036"/>
      <c r="CC122" s="1036"/>
      <c r="CD122" s="1036"/>
      <c r="CE122" s="1036"/>
      <c r="CF122" s="1053">
        <v>219.5</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6224802</v>
      </c>
      <c r="BR123" s="1100"/>
      <c r="BS123" s="1100"/>
      <c r="BT123" s="1100"/>
      <c r="BU123" s="1100"/>
      <c r="BV123" s="1100">
        <v>6207814</v>
      </c>
      <c r="BW123" s="1100"/>
      <c r="BX123" s="1100"/>
      <c r="BY123" s="1100"/>
      <c r="BZ123" s="1100"/>
      <c r="CA123" s="1100">
        <v>6227358</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2132790</v>
      </c>
      <c r="DH124" s="1022"/>
      <c r="DI124" s="1022"/>
      <c r="DJ124" s="1022"/>
      <c r="DK124" s="1023"/>
      <c r="DL124" s="1021">
        <v>2126600</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720</v>
      </c>
      <c r="AB126" s="995"/>
      <c r="AC126" s="995"/>
      <c r="AD126" s="995"/>
      <c r="AE126" s="996"/>
      <c r="AF126" s="997">
        <v>1695</v>
      </c>
      <c r="AG126" s="995"/>
      <c r="AH126" s="995"/>
      <c r="AI126" s="995"/>
      <c r="AJ126" s="996"/>
      <c r="AK126" s="997">
        <v>2322</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298</v>
      </c>
      <c r="AB127" s="995"/>
      <c r="AC127" s="995"/>
      <c r="AD127" s="995"/>
      <c r="AE127" s="996"/>
      <c r="AF127" s="997">
        <v>234</v>
      </c>
      <c r="AG127" s="995"/>
      <c r="AH127" s="995"/>
      <c r="AI127" s="995"/>
      <c r="AJ127" s="996"/>
      <c r="AK127" s="997">
        <v>384</v>
      </c>
      <c r="AL127" s="995"/>
      <c r="AM127" s="995"/>
      <c r="AN127" s="995"/>
      <c r="AO127" s="996"/>
      <c r="AP127" s="998">
        <v>0</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45</v>
      </c>
      <c r="AB128" s="1082"/>
      <c r="AC128" s="1082"/>
      <c r="AD128" s="1082"/>
      <c r="AE128" s="1083"/>
      <c r="AF128" s="1084" t="s">
        <v>122</v>
      </c>
      <c r="AG128" s="1082"/>
      <c r="AH128" s="1082"/>
      <c r="AI128" s="1082"/>
      <c r="AJ128" s="1083"/>
      <c r="AK128" s="1084" t="s">
        <v>122</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v>30000</v>
      </c>
      <c r="DH128" s="1074"/>
      <c r="DI128" s="1074"/>
      <c r="DJ128" s="1074"/>
      <c r="DK128" s="1074"/>
      <c r="DL128" s="1074">
        <v>90000</v>
      </c>
      <c r="DM128" s="1074"/>
      <c r="DN128" s="1074"/>
      <c r="DO128" s="1074"/>
      <c r="DP128" s="1074"/>
      <c r="DQ128" s="1074">
        <v>90000</v>
      </c>
      <c r="DR128" s="1074"/>
      <c r="DS128" s="1074"/>
      <c r="DT128" s="1074"/>
      <c r="DU128" s="1074"/>
      <c r="DV128" s="1075">
        <v>5.2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2258167</v>
      </c>
      <c r="AB129" s="995"/>
      <c r="AC129" s="995"/>
      <c r="AD129" s="995"/>
      <c r="AE129" s="996"/>
      <c r="AF129" s="997">
        <v>2236243</v>
      </c>
      <c r="AG129" s="995"/>
      <c r="AH129" s="995"/>
      <c r="AI129" s="995"/>
      <c r="AJ129" s="996"/>
      <c r="AK129" s="997">
        <v>2231785</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586186</v>
      </c>
      <c r="AB130" s="995"/>
      <c r="AC130" s="995"/>
      <c r="AD130" s="995"/>
      <c r="AE130" s="996"/>
      <c r="AF130" s="997">
        <v>546082</v>
      </c>
      <c r="AG130" s="995"/>
      <c r="AH130" s="995"/>
      <c r="AI130" s="995"/>
      <c r="AJ130" s="996"/>
      <c r="AK130" s="997">
        <v>505494</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11.5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1671981</v>
      </c>
      <c r="AB131" s="1022"/>
      <c r="AC131" s="1022"/>
      <c r="AD131" s="1022"/>
      <c r="AE131" s="1023"/>
      <c r="AF131" s="1021">
        <v>1690161</v>
      </c>
      <c r="AG131" s="1022"/>
      <c r="AH131" s="1022"/>
      <c r="AI131" s="1022"/>
      <c r="AJ131" s="1023"/>
      <c r="AK131" s="1021">
        <v>1726291</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14.36613215</v>
      </c>
      <c r="AB132" s="1133"/>
      <c r="AC132" s="1133"/>
      <c r="AD132" s="1133"/>
      <c r="AE132" s="1134"/>
      <c r="AF132" s="1135">
        <v>11.70847038</v>
      </c>
      <c r="AG132" s="1133"/>
      <c r="AH132" s="1133"/>
      <c r="AI132" s="1133"/>
      <c r="AJ132" s="1134"/>
      <c r="AK132" s="1135">
        <v>8.6199256089999992</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16</v>
      </c>
      <c r="AB133" s="1116"/>
      <c r="AC133" s="1116"/>
      <c r="AD133" s="1116"/>
      <c r="AE133" s="1117"/>
      <c r="AF133" s="1115">
        <v>13.7</v>
      </c>
      <c r="AG133" s="1116"/>
      <c r="AH133" s="1116"/>
      <c r="AI133" s="1116"/>
      <c r="AJ133" s="1117"/>
      <c r="AK133" s="1115">
        <v>11.5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kuE0fklpikJJ0AtvAvPnoKNXKOv0YNUTZnS1wDqDS5rkbTFZL6Sr9WQKj0dyDjMAPYd8Aq9HSR9+IdFcHPsvg==" saltValue="d6i2MBUmSeOZJNbcWWh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wf3C5muuaQjFUCCbea/J0WZtStlRHbdc+zEvEJbBS11XEcQz9bXIEx+QxxXEQ++hoCelsP6J5v6ntT6wLPuFxA==" saltValue="C1bYtVkojTdb4otcXjPtk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06oG6+Z26bJn7e6EA7qgOyLeA+0mtAHcRi/3Se0IC3IRitLh7yDYO/Za4qJH/QCU5WrZmtR1LdGi7IvcWei+A==" saltValue="xdX+P3uWoZgNadPhsdrG5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464693</v>
      </c>
      <c r="AP9" s="269">
        <v>199097</v>
      </c>
      <c r="AQ9" s="270">
        <v>239935</v>
      </c>
      <c r="AR9" s="271">
        <v>-17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90913</v>
      </c>
      <c r="AP10" s="272">
        <v>38952</v>
      </c>
      <c r="AQ10" s="273">
        <v>33021</v>
      </c>
      <c r="AR10" s="274">
        <v>18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v>8158</v>
      </c>
      <c r="AP11" s="272">
        <v>3495</v>
      </c>
      <c r="AQ11" s="273">
        <v>2306</v>
      </c>
      <c r="AR11" s="274">
        <v>51.6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487</v>
      </c>
      <c r="AP12" s="272" t="s">
        <v>487</v>
      </c>
      <c r="AQ12" s="273" t="s">
        <v>487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19665</v>
      </c>
      <c r="AP13" s="272">
        <v>8425</v>
      </c>
      <c r="AQ13" s="273">
        <v>7428</v>
      </c>
      <c r="AR13" s="274">
        <v>13.4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12954</v>
      </c>
      <c r="AP14" s="272">
        <v>5550</v>
      </c>
      <c r="AQ14" s="273">
        <v>4299</v>
      </c>
      <c r="AR14" s="274">
        <v>29.1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-17495</v>
      </c>
      <c r="AP15" s="272">
        <v>-7496</v>
      </c>
      <c r="AQ15" s="273">
        <v>-13612</v>
      </c>
      <c r="AR15" s="274">
        <v>-44.9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578888</v>
      </c>
      <c r="AP16" s="272">
        <v>248024</v>
      </c>
      <c r="AQ16" s="273">
        <v>273378</v>
      </c>
      <c r="AR16" s="274">
        <v>-9.3000000000000007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17.14</v>
      </c>
      <c r="AP21" s="286">
        <v>21.68</v>
      </c>
      <c r="AQ21" s="287">
        <v>-4.54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94.9</v>
      </c>
      <c r="AP22" s="291">
        <v>95.1</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513009</v>
      </c>
      <c r="AP32" s="300">
        <v>219798</v>
      </c>
      <c r="AQ32" s="301">
        <v>143519</v>
      </c>
      <c r="AR32" s="302">
        <v>53.1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132206</v>
      </c>
      <c r="AP35" s="300">
        <v>56644</v>
      </c>
      <c r="AQ35" s="301">
        <v>32537</v>
      </c>
      <c r="AR35" s="302">
        <v>74.099999999999994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6115</v>
      </c>
      <c r="AP36" s="300">
        <v>2620</v>
      </c>
      <c r="AQ36" s="301">
        <v>3256</v>
      </c>
      <c r="AR36" s="302">
        <v>-19.5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v>2706</v>
      </c>
      <c r="AP37" s="300">
        <v>1159</v>
      </c>
      <c r="AQ37" s="301">
        <v>244</v>
      </c>
      <c r="AR37" s="302">
        <v>375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v>263</v>
      </c>
      <c r="AP38" s="303">
        <v>113</v>
      </c>
      <c r="AQ38" s="304">
        <v>45</v>
      </c>
      <c r="AR38" s="292">
        <v>151.1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t="s">
        <v>487</v>
      </c>
      <c r="AP39" s="300" t="s">
        <v>487</v>
      </c>
      <c r="AQ39" s="301">
        <v>-3310</v>
      </c>
      <c r="AR39" s="302" t="s">
        <v>487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-505494</v>
      </c>
      <c r="AP40" s="300">
        <v>-216578</v>
      </c>
      <c r="AQ40" s="301">
        <v>-131495</v>
      </c>
      <c r="AR40" s="302">
        <v>64.7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148805</v>
      </c>
      <c r="AP41" s="300">
        <v>63755</v>
      </c>
      <c r="AQ41" s="301">
        <v>44796</v>
      </c>
      <c r="AR41" s="302">
        <v>42.3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362524</v>
      </c>
      <c r="AN51" s="322">
        <v>143916</v>
      </c>
      <c r="AO51" s="323">
        <v>-23.6</v>
      </c>
      <c r="AP51" s="324">
        <v>263613</v>
      </c>
      <c r="AQ51" s="325">
        <v>-0.2</v>
      </c>
      <c r="AR51" s="326">
        <v>-23.4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240095</v>
      </c>
      <c r="AN52" s="330">
        <v>95314</v>
      </c>
      <c r="AO52" s="331">
        <v>7.2</v>
      </c>
      <c r="AP52" s="332">
        <v>128823</v>
      </c>
      <c r="AQ52" s="333">
        <v>-3.8</v>
      </c>
      <c r="AR52" s="334">
        <v>11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384880</v>
      </c>
      <c r="AN53" s="322">
        <v>159305</v>
      </c>
      <c r="AO53" s="323">
        <v>10.7</v>
      </c>
      <c r="AP53" s="324">
        <v>330026</v>
      </c>
      <c r="AQ53" s="325">
        <v>25.2</v>
      </c>
      <c r="AR53" s="326">
        <v>-14.5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233628</v>
      </c>
      <c r="AN54" s="330">
        <v>96700</v>
      </c>
      <c r="AO54" s="331">
        <v>1.5</v>
      </c>
      <c r="AP54" s="332">
        <v>141075</v>
      </c>
      <c r="AQ54" s="333">
        <v>9.5</v>
      </c>
      <c r="AR54" s="334">
        <v>-8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525277</v>
      </c>
      <c r="AN55" s="322">
        <v>219597</v>
      </c>
      <c r="AO55" s="323">
        <v>37.799999999999997</v>
      </c>
      <c r="AP55" s="324">
        <v>278179</v>
      </c>
      <c r="AQ55" s="325">
        <v>-15.7</v>
      </c>
      <c r="AR55" s="326">
        <v>53.5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399542</v>
      </c>
      <c r="AN56" s="330">
        <v>167033</v>
      </c>
      <c r="AO56" s="331">
        <v>72.7</v>
      </c>
      <c r="AP56" s="332">
        <v>122182</v>
      </c>
      <c r="AQ56" s="333">
        <v>-13.4</v>
      </c>
      <c r="AR56" s="334">
        <v>86.1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573187</v>
      </c>
      <c r="AN57" s="322">
        <v>239227</v>
      </c>
      <c r="AO57" s="323">
        <v>8.9</v>
      </c>
      <c r="AP57" s="324">
        <v>283153</v>
      </c>
      <c r="AQ57" s="325">
        <v>1.8</v>
      </c>
      <c r="AR57" s="326">
        <v>7.1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416924</v>
      </c>
      <c r="AN58" s="330">
        <v>174008</v>
      </c>
      <c r="AO58" s="331">
        <v>4.2</v>
      </c>
      <c r="AP58" s="332">
        <v>127593</v>
      </c>
      <c r="AQ58" s="333">
        <v>4.4000000000000004</v>
      </c>
      <c r="AR58" s="334">
        <v>-0.2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531110</v>
      </c>
      <c r="AN59" s="322">
        <v>227554</v>
      </c>
      <c r="AO59" s="323">
        <v>-4.9000000000000004</v>
      </c>
      <c r="AP59" s="324">
        <v>262169</v>
      </c>
      <c r="AQ59" s="325">
        <v>-7.4</v>
      </c>
      <c r="AR59" s="326">
        <v>2.5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364254</v>
      </c>
      <c r="AN60" s="330">
        <v>156064</v>
      </c>
      <c r="AO60" s="331">
        <v>-10.3</v>
      </c>
      <c r="AP60" s="332">
        <v>152658</v>
      </c>
      <c r="AQ60" s="333">
        <v>19.600000000000001</v>
      </c>
      <c r="AR60" s="334">
        <v>-29.9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475396</v>
      </c>
      <c r="AN61" s="337">
        <v>197920</v>
      </c>
      <c r="AO61" s="338">
        <v>5.8</v>
      </c>
      <c r="AP61" s="339">
        <v>283428</v>
      </c>
      <c r="AQ61" s="340">
        <v>0.7</v>
      </c>
      <c r="AR61" s="326">
        <v>5.0999999999999996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330889</v>
      </c>
      <c r="AN62" s="330">
        <v>137824</v>
      </c>
      <c r="AO62" s="331">
        <v>15.1</v>
      </c>
      <c r="AP62" s="332">
        <v>134466</v>
      </c>
      <c r="AQ62" s="333">
        <v>3.3</v>
      </c>
      <c r="AR62" s="334">
        <v>11.8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2MMdfRA2Xfeo7ZOYOJ3DVae39U52Ga7OMHDa88+YkINW8x7FJljqUfTLw56G0AL/P1ErM0n/1u7aktBc/gRJA==" saltValue="GBP4rT7CZ98lleLFmdi35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kuBv2V1JGdNtXdLgxKO+sDzMLEBv6vJRSp5Iwz4x1u33CJ6TbyA+LIwn03zDl5D3Gvbvb+DF3krblJw57j1z9Q==" saltValue="xq9+J/yzjm2JE/3uZlPZO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Cv01np4SGgJoc+2R/1UL2u/ZCIhVl5dRJyGDb40l5F7oyg3NquNh/4X0pBnIX7tXgHdziqOSYstctOiX4mrXwA==" saltValue="hePsviIKqWReWJyLRNyM8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55.02</v>
      </c>
      <c r="G47" s="12">
        <v>58.16</v>
      </c>
      <c r="H47" s="12">
        <v>72.8</v>
      </c>
      <c r="I47" s="12">
        <v>81.209999999999994</v>
      </c>
      <c r="J47" s="13">
        <v>90.33</v>
      </c>
    </row>
    <row r="48" spans="2:10" ht="57.75" customHeight="1" x14ac:dyDescent="0.15">
      <c r="B48" s="14"/>
      <c r="C48" s="1177" t="s">
        <v>4</v>
      </c>
      <c r="D48" s="1177"/>
      <c r="E48" s="1178"/>
      <c r="F48" s="15">
        <v>0.55000000000000004</v>
      </c>
      <c r="G48" s="16">
        <v>2.68</v>
      </c>
      <c r="H48" s="16">
        <v>3.36</v>
      </c>
      <c r="I48" s="16">
        <v>3.71</v>
      </c>
      <c r="J48" s="17">
        <v>3.67</v>
      </c>
    </row>
    <row r="49" spans="2:10" ht="57.75" customHeight="1" thickBot="1" x14ac:dyDescent="0.2">
      <c r="B49" s="18"/>
      <c r="C49" s="1179" t="s">
        <v>5</v>
      </c>
      <c r="D49" s="1179"/>
      <c r="E49" s="1180"/>
      <c r="F49" s="19" t="s">
        <v>530</v>
      </c>
      <c r="G49" s="20">
        <v>16.899999999999999</v>
      </c>
      <c r="H49" s="20">
        <v>16.18</v>
      </c>
      <c r="I49" s="20">
        <v>13.1</v>
      </c>
      <c r="J49" s="21">
        <v>10.15</v>
      </c>
    </row>
    <row r="50" spans="2:10" x14ac:dyDescent="0.15"/>
  </sheetData>
  <sheetProtection algorithmName="SHA-512" hashValue="RdvMViPDYb/y+Hr/Lf2RsUxDUg2hroY+s8DXwrdt6wnJntTpaE07Kg0gDdbS/Fp6fB9BIB6ZD0gCJIpSLPCr4w==" saltValue="4Bi6meDBire74OFs3CxY1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531</v>
      </c>
      <c r="D34" s="1187"/>
      <c r="E34" s="1188"/>
      <c r="F34" s="32">
        <v>0.54</v>
      </c>
      <c r="G34" s="33">
        <v>2.67</v>
      </c>
      <c r="H34" s="33">
        <v>3.35</v>
      </c>
      <c r="I34" s="33">
        <v>3.7</v>
      </c>
      <c r="J34" s="34">
        <v>3.67</v>
      </c>
      <c r="K34" s="22"/>
      <c r="L34" s="22"/>
      <c r="M34" s="22"/>
      <c r="N34" s="22"/>
      <c r="O34" s="22"/>
      <c r="P34" s="22"/>
    </row>
    <row r="35" spans="1:16" ht="39" customHeight="1" x14ac:dyDescent="0.15">
      <c r="A35" s="22"/>
      <c r="B35" s="35"/>
      <c r="C35" s="1181" t="s">
        <v>532</v>
      </c>
      <c r="D35" s="1182"/>
      <c r="E35" s="1183"/>
      <c r="F35" s="36">
        <v>0.38</v>
      </c>
      <c r="G35" s="37">
        <v>0.92</v>
      </c>
      <c r="H35" s="37">
        <v>0.01</v>
      </c>
      <c r="I35" s="37">
        <v>7.0000000000000007E-2</v>
      </c>
      <c r="J35" s="38">
        <v>1.21</v>
      </c>
      <c r="K35" s="22"/>
      <c r="L35" s="22"/>
      <c r="M35" s="22"/>
      <c r="N35" s="22"/>
      <c r="O35" s="22"/>
      <c r="P35" s="22"/>
    </row>
    <row r="36" spans="1:16" ht="39" customHeight="1" x14ac:dyDescent="0.15">
      <c r="A36" s="22"/>
      <c r="B36" s="35"/>
      <c r="C36" s="1181" t="s">
        <v>533</v>
      </c>
      <c r="D36" s="1182"/>
      <c r="E36" s="1183"/>
      <c r="F36" s="36" t="s">
        <v>487</v>
      </c>
      <c r="G36" s="37" t="s">
        <v>487</v>
      </c>
      <c r="H36" s="37" t="s">
        <v>487</v>
      </c>
      <c r="I36" s="37" t="s">
        <v>487</v>
      </c>
      <c r="J36" s="38">
        <v>1.0900000000000001</v>
      </c>
      <c r="K36" s="22"/>
      <c r="L36" s="22"/>
      <c r="M36" s="22"/>
      <c r="N36" s="22"/>
      <c r="O36" s="22"/>
      <c r="P36" s="22"/>
    </row>
    <row r="37" spans="1:16" ht="39" customHeight="1" x14ac:dyDescent="0.15">
      <c r="A37" s="22"/>
      <c r="B37" s="35"/>
      <c r="C37" s="1181" t="s">
        <v>534</v>
      </c>
      <c r="D37" s="1182"/>
      <c r="E37" s="1183"/>
      <c r="F37" s="36">
        <v>0.27</v>
      </c>
      <c r="G37" s="37">
        <v>0.23</v>
      </c>
      <c r="H37" s="37">
        <v>0.28000000000000003</v>
      </c>
      <c r="I37" s="37">
        <v>0.28000000000000003</v>
      </c>
      <c r="J37" s="38">
        <v>0.28000000000000003</v>
      </c>
      <c r="K37" s="22"/>
      <c r="L37" s="22"/>
      <c r="M37" s="22"/>
      <c r="N37" s="22"/>
      <c r="O37" s="22"/>
      <c r="P37" s="22"/>
    </row>
    <row r="38" spans="1:16" ht="39" customHeight="1" x14ac:dyDescent="0.15">
      <c r="A38" s="22"/>
      <c r="B38" s="35"/>
      <c r="C38" s="1181" t="s">
        <v>535</v>
      </c>
      <c r="D38" s="1182"/>
      <c r="E38" s="1183"/>
      <c r="F38" s="36">
        <v>0.23</v>
      </c>
      <c r="G38" s="37">
        <v>0.33</v>
      </c>
      <c r="H38" s="37">
        <v>0.03</v>
      </c>
      <c r="I38" s="37">
        <v>0.03</v>
      </c>
      <c r="J38" s="38">
        <v>0.12</v>
      </c>
      <c r="K38" s="22"/>
      <c r="L38" s="22"/>
      <c r="M38" s="22"/>
      <c r="N38" s="22"/>
      <c r="O38" s="22"/>
      <c r="P38" s="22"/>
    </row>
    <row r="39" spans="1:16" ht="39" customHeight="1" x14ac:dyDescent="0.15">
      <c r="A39" s="22"/>
      <c r="B39" s="35"/>
      <c r="C39" s="1181" t="s">
        <v>536</v>
      </c>
      <c r="D39" s="1182"/>
      <c r="E39" s="1183"/>
      <c r="F39" s="36">
        <v>0.08</v>
      </c>
      <c r="G39" s="37">
        <v>7.0000000000000007E-2</v>
      </c>
      <c r="H39" s="37">
        <v>7.0000000000000007E-2</v>
      </c>
      <c r="I39" s="37">
        <v>7.0000000000000007E-2</v>
      </c>
      <c r="J39" s="38">
        <v>0.12</v>
      </c>
      <c r="K39" s="22"/>
      <c r="L39" s="22"/>
      <c r="M39" s="22"/>
      <c r="N39" s="22"/>
      <c r="O39" s="22"/>
      <c r="P39" s="22"/>
    </row>
    <row r="40" spans="1:16" ht="39" customHeight="1" x14ac:dyDescent="0.15">
      <c r="A40" s="22"/>
      <c r="B40" s="35"/>
      <c r="C40" s="1181" t="s">
        <v>537</v>
      </c>
      <c r="D40" s="1182"/>
      <c r="E40" s="1183"/>
      <c r="F40" s="36" t="s">
        <v>487</v>
      </c>
      <c r="G40" s="37" t="s">
        <v>487</v>
      </c>
      <c r="H40" s="37" t="s">
        <v>487</v>
      </c>
      <c r="I40" s="37" t="s">
        <v>487</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538</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539</v>
      </c>
      <c r="D43" s="1185"/>
      <c r="E43" s="1186"/>
      <c r="F43" s="41">
        <v>0.12</v>
      </c>
      <c r="G43" s="42">
        <v>0.11</v>
      </c>
      <c r="H43" s="42">
        <v>0.11</v>
      </c>
      <c r="I43" s="42">
        <v>1.85</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bjbuoObPs9erSsZjEPzKLPPBxjOpIMFEfvpT9rz4DXKBmhTqGuyYiAHQgTpaWMq65S+CZhEgcIlTHUSrrXibg==" saltValue="ZKDB3vUXONJcfbC/GEDd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742</v>
      </c>
      <c r="L45" s="60">
        <v>755</v>
      </c>
      <c r="M45" s="60">
        <v>659</v>
      </c>
      <c r="N45" s="60">
        <v>592</v>
      </c>
      <c r="O45" s="61">
        <v>513</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487</v>
      </c>
      <c r="L46" s="64" t="s">
        <v>487</v>
      </c>
      <c r="M46" s="64" t="s">
        <v>487</v>
      </c>
      <c r="N46" s="64" t="s">
        <v>487</v>
      </c>
      <c r="O46" s="65" t="s">
        <v>487</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487</v>
      </c>
      <c r="L47" s="64" t="s">
        <v>487</v>
      </c>
      <c r="M47" s="64" t="s">
        <v>487</v>
      </c>
      <c r="N47" s="64" t="s">
        <v>487</v>
      </c>
      <c r="O47" s="65" t="s">
        <v>487</v>
      </c>
      <c r="P47" s="48"/>
      <c r="Q47" s="48"/>
      <c r="R47" s="48"/>
      <c r="S47" s="48"/>
      <c r="T47" s="48"/>
      <c r="U47" s="48"/>
    </row>
    <row r="48" spans="1:21" ht="30.75" customHeight="1" x14ac:dyDescent="0.15">
      <c r="A48" s="48"/>
      <c r="B48" s="1191"/>
      <c r="C48" s="1192"/>
      <c r="D48" s="62"/>
      <c r="E48" s="1197" t="s">
        <v>13</v>
      </c>
      <c r="F48" s="1197"/>
      <c r="G48" s="1197"/>
      <c r="H48" s="1197"/>
      <c r="I48" s="1197"/>
      <c r="J48" s="1198"/>
      <c r="K48" s="63">
        <v>131</v>
      </c>
      <c r="L48" s="64">
        <v>135</v>
      </c>
      <c r="M48" s="64">
        <v>158</v>
      </c>
      <c r="N48" s="64">
        <v>144</v>
      </c>
      <c r="O48" s="65">
        <v>132</v>
      </c>
      <c r="P48" s="48"/>
      <c r="Q48" s="48"/>
      <c r="R48" s="48"/>
      <c r="S48" s="48"/>
      <c r="T48" s="48"/>
      <c r="U48" s="48"/>
    </row>
    <row r="49" spans="1:21" ht="30.75" customHeight="1" x14ac:dyDescent="0.15">
      <c r="A49" s="48"/>
      <c r="B49" s="1191"/>
      <c r="C49" s="1192"/>
      <c r="D49" s="62"/>
      <c r="E49" s="1197" t="s">
        <v>14</v>
      </c>
      <c r="F49" s="1197"/>
      <c r="G49" s="1197"/>
      <c r="H49" s="1197"/>
      <c r="I49" s="1197"/>
      <c r="J49" s="1198"/>
      <c r="K49" s="63">
        <v>8</v>
      </c>
      <c r="L49" s="64">
        <v>11</v>
      </c>
      <c r="M49" s="64">
        <v>9</v>
      </c>
      <c r="N49" s="64">
        <v>6</v>
      </c>
      <c r="O49" s="65">
        <v>6</v>
      </c>
      <c r="P49" s="48"/>
      <c r="Q49" s="48"/>
      <c r="R49" s="48"/>
      <c r="S49" s="48"/>
      <c r="T49" s="48"/>
      <c r="U49" s="48"/>
    </row>
    <row r="50" spans="1:21" ht="30.75" customHeight="1" x14ac:dyDescent="0.15">
      <c r="A50" s="48"/>
      <c r="B50" s="1191"/>
      <c r="C50" s="1192"/>
      <c r="D50" s="62"/>
      <c r="E50" s="1197" t="s">
        <v>15</v>
      </c>
      <c r="F50" s="1197"/>
      <c r="G50" s="1197"/>
      <c r="H50" s="1197"/>
      <c r="I50" s="1197"/>
      <c r="J50" s="1198"/>
      <c r="K50" s="63">
        <v>1</v>
      </c>
      <c r="L50" s="64">
        <v>0</v>
      </c>
      <c r="M50" s="64">
        <v>1</v>
      </c>
      <c r="N50" s="64">
        <v>2</v>
      </c>
      <c r="O50" s="65">
        <v>3</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0</v>
      </c>
      <c r="M51" s="64">
        <v>0</v>
      </c>
      <c r="N51" s="64">
        <v>0</v>
      </c>
      <c r="O51" s="65">
        <v>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614</v>
      </c>
      <c r="L52" s="64">
        <v>644</v>
      </c>
      <c r="M52" s="64">
        <v>587</v>
      </c>
      <c r="N52" s="64">
        <v>545</v>
      </c>
      <c r="O52" s="65">
        <v>506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268</v>
      </c>
      <c r="L53" s="69">
        <v>257</v>
      </c>
      <c r="M53" s="69">
        <v>240</v>
      </c>
      <c r="N53" s="69">
        <v>199</v>
      </c>
      <c r="O53" s="70">
        <v>148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205" t="s">
        <v>24</v>
      </c>
      <c r="C58" s="1206"/>
      <c r="D58" s="1211" t="s">
        <v>25</v>
      </c>
      <c r="E58" s="1212"/>
      <c r="F58" s="1212"/>
      <c r="G58" s="1212"/>
      <c r="H58" s="1212"/>
      <c r="I58" s="1212"/>
      <c r="J58" s="1213"/>
      <c r="K58" s="83" t="s">
        <v>554</v>
      </c>
      <c r="L58" s="84" t="s">
        <v>554</v>
      </c>
      <c r="M58" s="84" t="s">
        <v>554</v>
      </c>
      <c r="N58" s="84" t="s">
        <v>554</v>
      </c>
      <c r="O58" s="85" t="s">
        <v>554</v>
      </c>
    </row>
    <row r="59" spans="1:21" ht="31.5" customHeight="1" x14ac:dyDescent="0.15">
      <c r="B59" s="1207"/>
      <c r="C59" s="1208"/>
      <c r="D59" s="1214" t="s">
        <v>26</v>
      </c>
      <c r="E59" s="1215"/>
      <c r="F59" s="1215"/>
      <c r="G59" s="1215"/>
      <c r="H59" s="1215"/>
      <c r="I59" s="1215"/>
      <c r="J59" s="1216"/>
      <c r="K59" s="86" t="s">
        <v>554</v>
      </c>
      <c r="L59" s="87" t="s">
        <v>554</v>
      </c>
      <c r="M59" s="87" t="s">
        <v>554</v>
      </c>
      <c r="N59" s="87" t="s">
        <v>554</v>
      </c>
      <c r="O59" s="88" t="s">
        <v>554</v>
      </c>
    </row>
    <row r="60" spans="1:21" ht="31.5" customHeight="1" thickBot="1" x14ac:dyDescent="0.2">
      <c r="B60" s="1209"/>
      <c r="C60" s="1210"/>
      <c r="D60" s="1217" t="s">
        <v>27</v>
      </c>
      <c r="E60" s="1218"/>
      <c r="F60" s="1218"/>
      <c r="G60" s="1218"/>
      <c r="H60" s="1218"/>
      <c r="I60" s="1218"/>
      <c r="J60" s="1219"/>
      <c r="K60" s="89" t="s">
        <v>554</v>
      </c>
      <c r="L60" s="90" t="s">
        <v>554</v>
      </c>
      <c r="M60" s="90" t="s">
        <v>554</v>
      </c>
      <c r="N60" s="90" t="s">
        <v>554</v>
      </c>
      <c r="O60" s="91" t="s">
        <v>554</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STSBsTkp7C58HfcpWnDgPUtAtC3NDexpuHgsotdynp7tzoPak6LX6fUNsutxdA5ptDfcRIdPJb0smKWqqWB8Q==" saltValue="JEyLNs2Tk9nAL9eIX+i8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20" t="s">
        <v>30</v>
      </c>
      <c r="C41" s="1221"/>
      <c r="D41" s="105"/>
      <c r="E41" s="1226" t="s">
        <v>31</v>
      </c>
      <c r="F41" s="1226"/>
      <c r="G41" s="1226"/>
      <c r="H41" s="1227"/>
      <c r="I41" s="343">
        <v>4564</v>
      </c>
      <c r="J41" s="344">
        <v>4043</v>
      </c>
      <c r="K41" s="344">
        <v>3706</v>
      </c>
      <c r="L41" s="344">
        <v>3408</v>
      </c>
      <c r="M41" s="345">
        <v>3277</v>
      </c>
    </row>
    <row r="42" spans="2:13" ht="27.75" customHeight="1" x14ac:dyDescent="0.15">
      <c r="B42" s="1222"/>
      <c r="C42" s="1223"/>
      <c r="D42" s="106"/>
      <c r="E42" s="1228" t="s">
        <v>32</v>
      </c>
      <c r="F42" s="1228"/>
      <c r="G42" s="1228"/>
      <c r="H42" s="1229"/>
      <c r="I42" s="346" t="s">
        <v>487</v>
      </c>
      <c r="J42" s="347" t="s">
        <v>487</v>
      </c>
      <c r="K42" s="347" t="s">
        <v>487</v>
      </c>
      <c r="L42" s="347" t="s">
        <v>487</v>
      </c>
      <c r="M42" s="348" t="s">
        <v>487</v>
      </c>
    </row>
    <row r="43" spans="2:13" ht="27.75" customHeight="1" x14ac:dyDescent="0.15">
      <c r="B43" s="1222"/>
      <c r="C43" s="1223"/>
      <c r="D43" s="106"/>
      <c r="E43" s="1228" t="s">
        <v>33</v>
      </c>
      <c r="F43" s="1228"/>
      <c r="G43" s="1228"/>
      <c r="H43" s="1229"/>
      <c r="I43" s="346">
        <v>1976</v>
      </c>
      <c r="J43" s="347">
        <v>1981</v>
      </c>
      <c r="K43" s="347">
        <v>2133</v>
      </c>
      <c r="L43" s="347">
        <v>2127</v>
      </c>
      <c r="M43" s="348">
        <v>2096</v>
      </c>
    </row>
    <row r="44" spans="2:13" ht="27.75" customHeight="1" x14ac:dyDescent="0.15">
      <c r="B44" s="1222"/>
      <c r="C44" s="1223"/>
      <c r="D44" s="106"/>
      <c r="E44" s="1228" t="s">
        <v>34</v>
      </c>
      <c r="F44" s="1228"/>
      <c r="G44" s="1228"/>
      <c r="H44" s="1229"/>
      <c r="I44" s="346">
        <v>59</v>
      </c>
      <c r="J44" s="347">
        <v>41</v>
      </c>
      <c r="K44" s="347">
        <v>33</v>
      </c>
      <c r="L44" s="347">
        <v>27</v>
      </c>
      <c r="M44" s="348">
        <v>22</v>
      </c>
    </row>
    <row r="45" spans="2:13" ht="27.75" customHeight="1" x14ac:dyDescent="0.15">
      <c r="B45" s="1222"/>
      <c r="C45" s="1223"/>
      <c r="D45" s="106"/>
      <c r="E45" s="1228" t="s">
        <v>35</v>
      </c>
      <c r="F45" s="1228"/>
      <c r="G45" s="1228"/>
      <c r="H45" s="1229"/>
      <c r="I45" s="346">
        <v>313</v>
      </c>
      <c r="J45" s="347">
        <v>274</v>
      </c>
      <c r="K45" s="347">
        <v>296</v>
      </c>
      <c r="L45" s="347">
        <v>295</v>
      </c>
      <c r="M45" s="348">
        <v>326</v>
      </c>
    </row>
    <row r="46" spans="2:13" ht="27.75" customHeight="1" x14ac:dyDescent="0.15">
      <c r="B46" s="1222"/>
      <c r="C46" s="1223"/>
      <c r="D46" s="107"/>
      <c r="E46" s="1228" t="s">
        <v>36</v>
      </c>
      <c r="F46" s="1228"/>
      <c r="G46" s="1228"/>
      <c r="H46" s="1229"/>
      <c r="I46" s="346">
        <v>90</v>
      </c>
      <c r="J46" s="347">
        <v>90</v>
      </c>
      <c r="K46" s="347">
        <v>30</v>
      </c>
      <c r="L46" s="347">
        <v>90</v>
      </c>
      <c r="M46" s="348">
        <v>90</v>
      </c>
    </row>
    <row r="47" spans="2:13" ht="27.75" customHeight="1" x14ac:dyDescent="0.15">
      <c r="B47" s="1222"/>
      <c r="C47" s="1223"/>
      <c r="D47" s="108"/>
      <c r="E47" s="1230" t="s">
        <v>37</v>
      </c>
      <c r="F47" s="1231"/>
      <c r="G47" s="1231"/>
      <c r="H47" s="1232"/>
      <c r="I47" s="346" t="s">
        <v>487</v>
      </c>
      <c r="J47" s="347" t="s">
        <v>487</v>
      </c>
      <c r="K47" s="347" t="s">
        <v>487</v>
      </c>
      <c r="L47" s="347" t="s">
        <v>487</v>
      </c>
      <c r="M47" s="348" t="s">
        <v>487</v>
      </c>
    </row>
    <row r="48" spans="2:13" ht="27.75" customHeight="1" x14ac:dyDescent="0.15">
      <c r="B48" s="1222"/>
      <c r="C48" s="1223"/>
      <c r="D48" s="106"/>
      <c r="E48" s="1228" t="s">
        <v>38</v>
      </c>
      <c r="F48" s="1228"/>
      <c r="G48" s="1228"/>
      <c r="H48" s="1229"/>
      <c r="I48" s="346" t="s">
        <v>487</v>
      </c>
      <c r="J48" s="347" t="s">
        <v>487</v>
      </c>
      <c r="K48" s="347" t="s">
        <v>487</v>
      </c>
      <c r="L48" s="347" t="s">
        <v>487</v>
      </c>
      <c r="M48" s="348" t="s">
        <v>487</v>
      </c>
    </row>
    <row r="49" spans="2:13" ht="27.75" customHeight="1" x14ac:dyDescent="0.15">
      <c r="B49" s="1224"/>
      <c r="C49" s="1225"/>
      <c r="D49" s="106"/>
      <c r="E49" s="1228" t="s">
        <v>39</v>
      </c>
      <c r="F49" s="1228"/>
      <c r="G49" s="1228"/>
      <c r="H49" s="1229"/>
      <c r="I49" s="346" t="s">
        <v>487</v>
      </c>
      <c r="J49" s="347" t="s">
        <v>487</v>
      </c>
      <c r="K49" s="347" t="s">
        <v>487</v>
      </c>
      <c r="L49" s="347" t="s">
        <v>487</v>
      </c>
      <c r="M49" s="348" t="s">
        <v>487</v>
      </c>
    </row>
    <row r="50" spans="2:13" ht="27.75" customHeight="1" x14ac:dyDescent="0.15">
      <c r="B50" s="1233" t="s">
        <v>40</v>
      </c>
      <c r="C50" s="1234"/>
      <c r="D50" s="109"/>
      <c r="E50" s="1228" t="s">
        <v>41</v>
      </c>
      <c r="F50" s="1228"/>
      <c r="G50" s="1228"/>
      <c r="H50" s="1229"/>
      <c r="I50" s="346">
        <v>1544</v>
      </c>
      <c r="J50" s="347">
        <v>1672</v>
      </c>
      <c r="K50" s="347">
        <v>2001</v>
      </c>
      <c r="L50" s="347">
        <v>2189</v>
      </c>
      <c r="M50" s="348">
        <v>2437</v>
      </c>
    </row>
    <row r="51" spans="2:13" ht="27.75" customHeight="1" x14ac:dyDescent="0.15">
      <c r="B51" s="1222"/>
      <c r="C51" s="1223"/>
      <c r="D51" s="106"/>
      <c r="E51" s="1228" t="s">
        <v>42</v>
      </c>
      <c r="F51" s="1228"/>
      <c r="G51" s="1228"/>
      <c r="H51" s="1229"/>
      <c r="I51" s="346" t="s">
        <v>487</v>
      </c>
      <c r="J51" s="347" t="s">
        <v>487</v>
      </c>
      <c r="K51" s="347" t="s">
        <v>487</v>
      </c>
      <c r="L51" s="347" t="s">
        <v>487</v>
      </c>
      <c r="M51" s="348" t="s">
        <v>487</v>
      </c>
    </row>
    <row r="52" spans="2:13" ht="27.75" customHeight="1" x14ac:dyDescent="0.15">
      <c r="B52" s="1224"/>
      <c r="C52" s="1225"/>
      <c r="D52" s="106"/>
      <c r="E52" s="1228" t="s">
        <v>43</v>
      </c>
      <c r="F52" s="1228"/>
      <c r="G52" s="1228"/>
      <c r="H52" s="1229"/>
      <c r="I52" s="346">
        <v>4782</v>
      </c>
      <c r="J52" s="347">
        <v>4465</v>
      </c>
      <c r="K52" s="347">
        <v>4224</v>
      </c>
      <c r="L52" s="347">
        <v>4019</v>
      </c>
      <c r="M52" s="348">
        <v>3790</v>
      </c>
    </row>
    <row r="53" spans="2:13" ht="27.75" customHeight="1" thickBot="1" x14ac:dyDescent="0.2">
      <c r="B53" s="1235" t="s">
        <v>19</v>
      </c>
      <c r="C53" s="1236"/>
      <c r="D53" s="110"/>
      <c r="E53" s="1237" t="s">
        <v>44</v>
      </c>
      <c r="F53" s="1237"/>
      <c r="G53" s="1237"/>
      <c r="H53" s="1238"/>
      <c r="I53" s="349">
        <v>675</v>
      </c>
      <c r="J53" s="350">
        <v>292</v>
      </c>
      <c r="K53" s="350">
        <v>-28</v>
      </c>
      <c r="L53" s="350">
        <v>-260</v>
      </c>
      <c r="M53" s="351">
        <v>-417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c08HywBCoCE7FtKyDOpSBfjYkqkha7VzJCqCil8+q/8OIrfs8IU2zowdotlbu28GLKIh30BlsZrSU7h0+KP5XQ==" saltValue="aq+EmfvsK8yldsyNwTga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1644</v>
      </c>
      <c r="G55" s="352">
        <v>1816</v>
      </c>
      <c r="H55" s="353">
        <v>2016</v>
      </c>
    </row>
    <row r="56" spans="2:8" ht="52.5" customHeight="1" x14ac:dyDescent="0.15">
      <c r="B56" s="122"/>
      <c r="C56" s="1249" t="s">
        <v>47</v>
      </c>
      <c r="D56" s="1249"/>
      <c r="E56" s="1250"/>
      <c r="F56" s="354">
        <v>66</v>
      </c>
      <c r="G56" s="354">
        <v>57</v>
      </c>
      <c r="H56" s="355">
        <v>67</v>
      </c>
    </row>
    <row r="57" spans="2:8" ht="53.25" customHeight="1" x14ac:dyDescent="0.15">
      <c r="B57" s="122"/>
      <c r="C57" s="1251" t="s">
        <v>48</v>
      </c>
      <c r="D57" s="1251"/>
      <c r="E57" s="1252"/>
      <c r="F57" s="356">
        <v>168</v>
      </c>
      <c r="G57" s="356">
        <v>208</v>
      </c>
      <c r="H57" s="357">
        <v>251</v>
      </c>
    </row>
    <row r="58" spans="2:8" ht="45.75" customHeight="1" x14ac:dyDescent="0.15">
      <c r="B58" s="123"/>
      <c r="C58" s="1239" t="s">
        <v>549</v>
      </c>
      <c r="D58" s="1240"/>
      <c r="E58" s="1241"/>
      <c r="F58" s="358">
        <v>76</v>
      </c>
      <c r="G58" s="358">
        <v>77</v>
      </c>
      <c r="H58" s="359">
        <v>78</v>
      </c>
    </row>
    <row r="59" spans="2:8" ht="45.75" customHeight="1" x14ac:dyDescent="0.15">
      <c r="B59" s="123"/>
      <c r="C59" s="1239" t="s">
        <v>550</v>
      </c>
      <c r="D59" s="1240"/>
      <c r="E59" s="1241"/>
      <c r="F59" s="358">
        <v>49</v>
      </c>
      <c r="G59" s="358">
        <v>53</v>
      </c>
      <c r="H59" s="359">
        <v>72</v>
      </c>
    </row>
    <row r="60" spans="2:8" ht="45.75" customHeight="1" x14ac:dyDescent="0.15">
      <c r="B60" s="123"/>
      <c r="C60" s="1239" t="s">
        <v>551</v>
      </c>
      <c r="D60" s="1240"/>
      <c r="E60" s="1241"/>
      <c r="F60" s="358">
        <v>20</v>
      </c>
      <c r="G60" s="358">
        <v>40</v>
      </c>
      <c r="H60" s="359">
        <v>60</v>
      </c>
    </row>
    <row r="61" spans="2:8" ht="45.75" customHeight="1" x14ac:dyDescent="0.15">
      <c r="B61" s="123"/>
      <c r="C61" s="1239" t="s">
        <v>552</v>
      </c>
      <c r="D61" s="1240"/>
      <c r="E61" s="1241"/>
      <c r="F61" s="358">
        <v>13</v>
      </c>
      <c r="G61" s="358">
        <v>15</v>
      </c>
      <c r="H61" s="359">
        <v>20</v>
      </c>
    </row>
    <row r="62" spans="2:8" ht="45.75" customHeight="1" thickBot="1" x14ac:dyDescent="0.2">
      <c r="B62" s="124"/>
      <c r="C62" s="1242" t="s">
        <v>553</v>
      </c>
      <c r="D62" s="1243"/>
      <c r="E62" s="1244"/>
      <c r="F62" s="360" t="s">
        <v>487</v>
      </c>
      <c r="G62" s="360">
        <v>13</v>
      </c>
      <c r="H62" s="361">
        <v>10</v>
      </c>
    </row>
    <row r="63" spans="2:8" ht="52.5" customHeight="1" thickBot="1" x14ac:dyDescent="0.2">
      <c r="B63" s="125"/>
      <c r="C63" s="1245" t="s">
        <v>49</v>
      </c>
      <c r="D63" s="1245"/>
      <c r="E63" s="1246"/>
      <c r="F63" s="362">
        <v>1878</v>
      </c>
      <c r="G63" s="362">
        <v>2081</v>
      </c>
      <c r="H63" s="363">
        <v>2334</v>
      </c>
    </row>
    <row r="64" spans="2:8" x14ac:dyDescent="0.15"/>
  </sheetData>
  <sheetProtection algorithmName="SHA-512" hashValue="nZEBYZm7cfkyEsMpqHbWp/5NnEsHHZHVt1voC91p3M2eZPp1gA6H8ic0mQRnrMqgVSgcNi44UlKv0pq3ptrORg==" saltValue="wZ3ZdvCZup1u58lfDAMk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275DF-AA97-4849-8799-884A9FE95EC3}">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575</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567</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568</v>
      </c>
      <c r="AO51" s="1256"/>
      <c r="AP51" s="1256"/>
      <c r="AQ51" s="1256"/>
      <c r="AR51" s="1256"/>
      <c r="AS51" s="1256"/>
      <c r="AT51" s="1256"/>
      <c r="AU51" s="1256"/>
      <c r="AV51" s="1256"/>
      <c r="AW51" s="1256"/>
      <c r="AX51" s="1256"/>
      <c r="AY51" s="1256"/>
      <c r="AZ51" s="1256"/>
      <c r="BA51" s="1256"/>
      <c r="BB51" s="1256" t="s">
        <v>569</v>
      </c>
      <c r="BC51" s="1256"/>
      <c r="BD51" s="1256"/>
      <c r="BE51" s="1256"/>
      <c r="BF51" s="1256"/>
      <c r="BG51" s="1256"/>
      <c r="BH51" s="1256"/>
      <c r="BI51" s="1256"/>
      <c r="BJ51" s="1256"/>
      <c r="BK51" s="1256"/>
      <c r="BL51" s="1256"/>
      <c r="BM51" s="1256"/>
      <c r="BN51" s="1256"/>
      <c r="BO51" s="1256"/>
      <c r="BP51" s="1253">
        <v>46.6</v>
      </c>
      <c r="BQ51" s="1253"/>
      <c r="BR51" s="1253"/>
      <c r="BS51" s="1253"/>
      <c r="BT51" s="1253"/>
      <c r="BU51" s="1253"/>
      <c r="BV51" s="1253"/>
      <c r="BW51" s="1253"/>
      <c r="BX51" s="1253">
        <v>17.3</v>
      </c>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570</v>
      </c>
      <c r="BC53" s="1256"/>
      <c r="BD53" s="1256"/>
      <c r="BE53" s="1256"/>
      <c r="BF53" s="1256"/>
      <c r="BG53" s="1256"/>
      <c r="BH53" s="1256"/>
      <c r="BI53" s="1256"/>
      <c r="BJ53" s="1256"/>
      <c r="BK53" s="1256"/>
      <c r="BL53" s="1256"/>
      <c r="BM53" s="1256"/>
      <c r="BN53" s="1256"/>
      <c r="BO53" s="1256"/>
      <c r="BP53" s="1253">
        <v>70.7</v>
      </c>
      <c r="BQ53" s="1253"/>
      <c r="BR53" s="1253"/>
      <c r="BS53" s="1253"/>
      <c r="BT53" s="1253"/>
      <c r="BU53" s="1253"/>
      <c r="BV53" s="1253"/>
      <c r="BW53" s="1253"/>
      <c r="BX53" s="1253">
        <v>72.3</v>
      </c>
      <c r="BY53" s="1253"/>
      <c r="BZ53" s="1253"/>
      <c r="CA53" s="1253"/>
      <c r="CB53" s="1253"/>
      <c r="CC53" s="1253"/>
      <c r="CD53" s="1253"/>
      <c r="CE53" s="1253"/>
      <c r="CF53" s="1253">
        <v>73.3</v>
      </c>
      <c r="CG53" s="1253"/>
      <c r="CH53" s="1253"/>
      <c r="CI53" s="1253"/>
      <c r="CJ53" s="1253"/>
      <c r="CK53" s="1253"/>
      <c r="CL53" s="1253"/>
      <c r="CM53" s="1253"/>
      <c r="CN53" s="1253">
        <v>74.599999999999994</v>
      </c>
      <c r="CO53" s="1253"/>
      <c r="CP53" s="1253"/>
      <c r="CQ53" s="1253"/>
      <c r="CR53" s="1253"/>
      <c r="CS53" s="1253"/>
      <c r="CT53" s="1253"/>
      <c r="CU53" s="1253"/>
      <c r="CV53" s="1253">
        <v>76</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571</v>
      </c>
      <c r="AO55" s="1258"/>
      <c r="AP55" s="1258"/>
      <c r="AQ55" s="1258"/>
      <c r="AR55" s="1258"/>
      <c r="AS55" s="1258"/>
      <c r="AT55" s="1258"/>
      <c r="AU55" s="1258"/>
      <c r="AV55" s="1258"/>
      <c r="AW55" s="1258"/>
      <c r="AX55" s="1258"/>
      <c r="AY55" s="1258"/>
      <c r="AZ55" s="1258"/>
      <c r="BA55" s="1258"/>
      <c r="BB55" s="1256" t="s">
        <v>569</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570</v>
      </c>
      <c r="BC57" s="1256"/>
      <c r="BD57" s="1256"/>
      <c r="BE57" s="1256"/>
      <c r="BF57" s="1256"/>
      <c r="BG57" s="1256"/>
      <c r="BH57" s="1256"/>
      <c r="BI57" s="1256"/>
      <c r="BJ57" s="1256"/>
      <c r="BK57" s="1256"/>
      <c r="BL57" s="1256"/>
      <c r="BM57" s="1256"/>
      <c r="BN57" s="1256"/>
      <c r="BO57" s="1256"/>
      <c r="BP57" s="1253">
        <v>62.2</v>
      </c>
      <c r="BQ57" s="1253"/>
      <c r="BR57" s="1253"/>
      <c r="BS57" s="1253"/>
      <c r="BT57" s="1253"/>
      <c r="BU57" s="1253"/>
      <c r="BV57" s="1253"/>
      <c r="BW57" s="1253"/>
      <c r="BX57" s="1253">
        <v>62.9</v>
      </c>
      <c r="BY57" s="1253"/>
      <c r="BZ57" s="1253"/>
      <c r="CA57" s="1253"/>
      <c r="CB57" s="1253"/>
      <c r="CC57" s="1253"/>
      <c r="CD57" s="1253"/>
      <c r="CE57" s="1253"/>
      <c r="CF57" s="1253">
        <v>62.9</v>
      </c>
      <c r="CG57" s="1253"/>
      <c r="CH57" s="1253"/>
      <c r="CI57" s="1253"/>
      <c r="CJ57" s="1253"/>
      <c r="CK57" s="1253"/>
      <c r="CL57" s="1253"/>
      <c r="CM57" s="1253"/>
      <c r="CN57" s="1253">
        <v>64.3</v>
      </c>
      <c r="CO57" s="1253"/>
      <c r="CP57" s="1253"/>
      <c r="CQ57" s="1253"/>
      <c r="CR57" s="1253"/>
      <c r="CS57" s="1253"/>
      <c r="CT57" s="1253"/>
      <c r="CU57" s="1253"/>
      <c r="CV57" s="1253">
        <v>65.8</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x14ac:dyDescent="0.15">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573</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567</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568</v>
      </c>
      <c r="AO73" s="1256"/>
      <c r="AP73" s="1256"/>
      <c r="AQ73" s="1256"/>
      <c r="AR73" s="1256"/>
      <c r="AS73" s="1256"/>
      <c r="AT73" s="1256"/>
      <c r="AU73" s="1256"/>
      <c r="AV73" s="1256"/>
      <c r="AW73" s="1256"/>
      <c r="AX73" s="1256"/>
      <c r="AY73" s="1256"/>
      <c r="AZ73" s="1256"/>
      <c r="BA73" s="1256"/>
      <c r="BB73" s="1256" t="s">
        <v>569</v>
      </c>
      <c r="BC73" s="1256"/>
      <c r="BD73" s="1256"/>
      <c r="BE73" s="1256"/>
      <c r="BF73" s="1256"/>
      <c r="BG73" s="1256"/>
      <c r="BH73" s="1256"/>
      <c r="BI73" s="1256"/>
      <c r="BJ73" s="1256"/>
      <c r="BK73" s="1256"/>
      <c r="BL73" s="1256"/>
      <c r="BM73" s="1256"/>
      <c r="BN73" s="1256"/>
      <c r="BO73" s="1256"/>
      <c r="BP73" s="1253">
        <v>46.6</v>
      </c>
      <c r="BQ73" s="1253"/>
      <c r="BR73" s="1253"/>
      <c r="BS73" s="1253"/>
      <c r="BT73" s="1253"/>
      <c r="BU73" s="1253"/>
      <c r="BV73" s="1253"/>
      <c r="BW73" s="1253"/>
      <c r="BX73" s="1253">
        <v>17.3</v>
      </c>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574</v>
      </c>
      <c r="BC75" s="1256"/>
      <c r="BD75" s="1256"/>
      <c r="BE75" s="1256"/>
      <c r="BF75" s="1256"/>
      <c r="BG75" s="1256"/>
      <c r="BH75" s="1256"/>
      <c r="BI75" s="1256"/>
      <c r="BJ75" s="1256"/>
      <c r="BK75" s="1256"/>
      <c r="BL75" s="1256"/>
      <c r="BM75" s="1256"/>
      <c r="BN75" s="1256"/>
      <c r="BO75" s="1256"/>
      <c r="BP75" s="1253">
        <v>15.7</v>
      </c>
      <c r="BQ75" s="1253"/>
      <c r="BR75" s="1253"/>
      <c r="BS75" s="1253"/>
      <c r="BT75" s="1253"/>
      <c r="BU75" s="1253"/>
      <c r="BV75" s="1253"/>
      <c r="BW75" s="1253"/>
      <c r="BX75" s="1253">
        <v>16.2</v>
      </c>
      <c r="BY75" s="1253"/>
      <c r="BZ75" s="1253"/>
      <c r="CA75" s="1253"/>
      <c r="CB75" s="1253"/>
      <c r="CC75" s="1253"/>
      <c r="CD75" s="1253"/>
      <c r="CE75" s="1253"/>
      <c r="CF75" s="1253">
        <v>16</v>
      </c>
      <c r="CG75" s="1253"/>
      <c r="CH75" s="1253"/>
      <c r="CI75" s="1253"/>
      <c r="CJ75" s="1253"/>
      <c r="CK75" s="1253"/>
      <c r="CL75" s="1253"/>
      <c r="CM75" s="1253"/>
      <c r="CN75" s="1253">
        <v>13.7</v>
      </c>
      <c r="CO75" s="1253"/>
      <c r="CP75" s="1253"/>
      <c r="CQ75" s="1253"/>
      <c r="CR75" s="1253"/>
      <c r="CS75" s="1253"/>
      <c r="CT75" s="1253"/>
      <c r="CU75" s="1253"/>
      <c r="CV75" s="1253">
        <v>11.5</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571</v>
      </c>
      <c r="AO77" s="1258"/>
      <c r="AP77" s="1258"/>
      <c r="AQ77" s="1258"/>
      <c r="AR77" s="1258"/>
      <c r="AS77" s="1258"/>
      <c r="AT77" s="1258"/>
      <c r="AU77" s="1258"/>
      <c r="AV77" s="1258"/>
      <c r="AW77" s="1258"/>
      <c r="AX77" s="1258"/>
      <c r="AY77" s="1258"/>
      <c r="AZ77" s="1258"/>
      <c r="BA77" s="1258"/>
      <c r="BB77" s="1256" t="s">
        <v>569</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574</v>
      </c>
      <c r="BC79" s="1256"/>
      <c r="BD79" s="1256"/>
      <c r="BE79" s="1256"/>
      <c r="BF79" s="1256"/>
      <c r="BG79" s="1256"/>
      <c r="BH79" s="1256"/>
      <c r="BI79" s="1256"/>
      <c r="BJ79" s="1256"/>
      <c r="BK79" s="1256"/>
      <c r="BL79" s="1256"/>
      <c r="BM79" s="1256"/>
      <c r="BN79" s="1256"/>
      <c r="BO79" s="1256"/>
      <c r="BP79" s="1253">
        <v>5.8</v>
      </c>
      <c r="BQ79" s="1253"/>
      <c r="BR79" s="1253"/>
      <c r="BS79" s="1253"/>
      <c r="BT79" s="1253"/>
      <c r="BU79" s="1253"/>
      <c r="BV79" s="1253"/>
      <c r="BW79" s="1253"/>
      <c r="BX79" s="1253">
        <v>6.1</v>
      </c>
      <c r="BY79" s="1253"/>
      <c r="BZ79" s="1253"/>
      <c r="CA79" s="1253"/>
      <c r="CB79" s="1253"/>
      <c r="CC79" s="1253"/>
      <c r="CD79" s="1253"/>
      <c r="CE79" s="1253"/>
      <c r="CF79" s="1253">
        <v>6.3</v>
      </c>
      <c r="CG79" s="1253"/>
      <c r="CH79" s="1253"/>
      <c r="CI79" s="1253"/>
      <c r="CJ79" s="1253"/>
      <c r="CK79" s="1253"/>
      <c r="CL79" s="1253"/>
      <c r="CM79" s="1253"/>
      <c r="CN79" s="1253">
        <v>6.7</v>
      </c>
      <c r="CO79" s="1253"/>
      <c r="CP79" s="1253"/>
      <c r="CQ79" s="1253"/>
      <c r="CR79" s="1253"/>
      <c r="CS79" s="1253"/>
      <c r="CT79" s="1253"/>
      <c r="CU79" s="1253"/>
      <c r="CV79" s="1253">
        <v>6.6</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MbudXEJ4dfmwJBofKHkl4U3f6bPVioiMahyD+oGQetpDtgdoXNZSM0Ozobjz838vMSzjYo5Yq0y5DQ+NlSmGHQ==" saltValue="3sUYk5ZpL52iWdaKcmbvq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48698-C4D1-4733-9F87-07388924195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wrHm0wk3NJjlPHgmk5WG/U6VVnqOjJR7XcmwICwnVub6KqmoKGSurt/9PlpbV+RLpn+3o84Cyz6k8Bi6Z4gPg==" saltValue="dUuU39z0Os54PzZf53Vf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037D8-A2F4-4DF7-8E92-B9C5726F358E}">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LV6etPJ4ljqYwCSFzDVZZySWyiCgMMW90gTdtIMji/Oba8dPv42xfSej5sebXsB6o7uaUp1ZjeC+nFyyTnJgZw==" saltValue="U7ktFGDnX7dcyH7io4Xqc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143916</v>
      </c>
      <c r="E3" s="144"/>
      <c r="F3" s="145">
        <v>263613</v>
      </c>
      <c r="G3" s="146"/>
      <c r="H3" s="147"/>
    </row>
    <row r="4" spans="1:8" x14ac:dyDescent="0.15">
      <c r="A4" s="148"/>
      <c r="B4" s="149"/>
      <c r="C4" s="150"/>
      <c r="D4" s="151">
        <v>95314</v>
      </c>
      <c r="E4" s="152"/>
      <c r="F4" s="153">
        <v>128823</v>
      </c>
      <c r="G4" s="154"/>
      <c r="H4" s="155"/>
    </row>
    <row r="5" spans="1:8" x14ac:dyDescent="0.15">
      <c r="A5" s="136" t="s">
        <v>519</v>
      </c>
      <c r="B5" s="141"/>
      <c r="C5" s="142"/>
      <c r="D5" s="143">
        <v>159305</v>
      </c>
      <c r="E5" s="144"/>
      <c r="F5" s="145">
        <v>330026</v>
      </c>
      <c r="G5" s="146"/>
      <c r="H5" s="147"/>
    </row>
    <row r="6" spans="1:8" x14ac:dyDescent="0.15">
      <c r="A6" s="148"/>
      <c r="B6" s="149"/>
      <c r="C6" s="150"/>
      <c r="D6" s="151">
        <v>96700</v>
      </c>
      <c r="E6" s="152"/>
      <c r="F6" s="153">
        <v>141075</v>
      </c>
      <c r="G6" s="154"/>
      <c r="H6" s="155"/>
    </row>
    <row r="7" spans="1:8" x14ac:dyDescent="0.15">
      <c r="A7" s="136" t="s">
        <v>520</v>
      </c>
      <c r="B7" s="141"/>
      <c r="C7" s="142"/>
      <c r="D7" s="143">
        <v>219597</v>
      </c>
      <c r="E7" s="144"/>
      <c r="F7" s="145">
        <v>278179</v>
      </c>
      <c r="G7" s="146"/>
      <c r="H7" s="147"/>
    </row>
    <row r="8" spans="1:8" x14ac:dyDescent="0.15">
      <c r="A8" s="148"/>
      <c r="B8" s="149"/>
      <c r="C8" s="150"/>
      <c r="D8" s="151">
        <v>167033</v>
      </c>
      <c r="E8" s="152"/>
      <c r="F8" s="153">
        <v>122182</v>
      </c>
      <c r="G8" s="154"/>
      <c r="H8" s="155"/>
    </row>
    <row r="9" spans="1:8" x14ac:dyDescent="0.15">
      <c r="A9" s="136" t="s">
        <v>521</v>
      </c>
      <c r="B9" s="141"/>
      <c r="C9" s="142"/>
      <c r="D9" s="143">
        <v>239227</v>
      </c>
      <c r="E9" s="144"/>
      <c r="F9" s="145">
        <v>283153</v>
      </c>
      <c r="G9" s="146"/>
      <c r="H9" s="147"/>
    </row>
    <row r="10" spans="1:8" x14ac:dyDescent="0.15">
      <c r="A10" s="148"/>
      <c r="B10" s="149"/>
      <c r="C10" s="150"/>
      <c r="D10" s="151">
        <v>174008</v>
      </c>
      <c r="E10" s="152"/>
      <c r="F10" s="153">
        <v>127593</v>
      </c>
      <c r="G10" s="154"/>
      <c r="H10" s="155"/>
    </row>
    <row r="11" spans="1:8" x14ac:dyDescent="0.15">
      <c r="A11" s="136" t="s">
        <v>522</v>
      </c>
      <c r="B11" s="141"/>
      <c r="C11" s="142"/>
      <c r="D11" s="143">
        <v>227554</v>
      </c>
      <c r="E11" s="144"/>
      <c r="F11" s="145">
        <v>262169</v>
      </c>
      <c r="G11" s="146"/>
      <c r="H11" s="147"/>
    </row>
    <row r="12" spans="1:8" x14ac:dyDescent="0.15">
      <c r="A12" s="148"/>
      <c r="B12" s="149"/>
      <c r="C12" s="156"/>
      <c r="D12" s="151">
        <v>156064</v>
      </c>
      <c r="E12" s="152"/>
      <c r="F12" s="153">
        <v>152658</v>
      </c>
      <c r="G12" s="154"/>
      <c r="H12" s="155"/>
    </row>
    <row r="13" spans="1:8" x14ac:dyDescent="0.15">
      <c r="A13" s="136"/>
      <c r="B13" s="141"/>
      <c r="C13" s="157"/>
      <c r="D13" s="158">
        <v>197920</v>
      </c>
      <c r="E13" s="159"/>
      <c r="F13" s="160">
        <v>283428</v>
      </c>
      <c r="G13" s="161"/>
      <c r="H13" s="147"/>
    </row>
    <row r="14" spans="1:8" x14ac:dyDescent="0.15">
      <c r="A14" s="148"/>
      <c r="B14" s="149"/>
      <c r="C14" s="150"/>
      <c r="D14" s="151">
        <v>137824</v>
      </c>
      <c r="E14" s="152"/>
      <c r="F14" s="153">
        <v>134466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0.55000000000000004</v>
      </c>
      <c r="C19" s="162">
        <f>ROUND(VALUE(SUBSTITUTE(実質収支比率等に係る経年分析!G$48,"▲","-")),2)</f>
        <v>2.68</v>
      </c>
      <c r="D19" s="162">
        <f>ROUND(VALUE(SUBSTITUTE(実質収支比率等に係る経年分析!H$48,"▲","-")),2)</f>
        <v>3.36</v>
      </c>
      <c r="E19" s="162">
        <f>ROUND(VALUE(SUBSTITUTE(実質収支比率等に係る経年分析!I$48,"▲","-")),2)</f>
        <v>3.71</v>
      </c>
      <c r="F19" s="162">
        <f>ROUND(VALUE(SUBSTITUTE(実質収支比率等に係る経年分析!J$48,"▲","-")),2)</f>
        <v>3.67</v>
      </c>
    </row>
    <row r="20" spans="1:11" x14ac:dyDescent="0.15">
      <c r="A20" s="162" t="s">
        <v>53</v>
      </c>
      <c r="B20" s="162">
        <f>ROUND(VALUE(SUBSTITUTE(実質収支比率等に係る経年分析!F$47,"▲","-")),2)</f>
        <v>55.02</v>
      </c>
      <c r="C20" s="162">
        <f>ROUND(VALUE(SUBSTITUTE(実質収支比率等に係る経年分析!G$47,"▲","-")),2)</f>
        <v>58.16</v>
      </c>
      <c r="D20" s="162">
        <f>ROUND(VALUE(SUBSTITUTE(実質収支比率等に係る経年分析!H$47,"▲","-")),2)</f>
        <v>72.8</v>
      </c>
      <c r="E20" s="162">
        <f>ROUND(VALUE(SUBSTITUTE(実質収支比率等に係る経年分析!I$47,"▲","-")),2)</f>
        <v>81.209999999999994</v>
      </c>
      <c r="F20" s="162">
        <f>ROUND(VALUE(SUBSTITUTE(実質収支比率等に係る経年分析!J$47,"▲","-")),2)</f>
        <v>90.33</v>
      </c>
    </row>
    <row r="21" spans="1:11" x14ac:dyDescent="0.15">
      <c r="A21" s="162" t="s">
        <v>54</v>
      </c>
      <c r="B21" s="162">
        <f>IF(ISNUMBER(VALUE(SUBSTITUTE(実質収支比率等に係る経年分析!F$49,"▲","-"))),ROUND(VALUE(SUBSTITUTE(実質収支比率等に係る経年分析!F$49,"▲","-")),2),NA())</f>
        <v>-4.05</v>
      </c>
      <c r="C21" s="162">
        <f>IF(ISNUMBER(VALUE(SUBSTITUTE(実質収支比率等に係る経年分析!G$49,"▲","-"))),ROUND(VALUE(SUBSTITUTE(実質収支比率等に係る経年分析!G$49,"▲","-")),2),NA())</f>
        <v>16.899999999999999</v>
      </c>
      <c r="D21" s="162">
        <f>IF(ISNUMBER(VALUE(SUBSTITUTE(実質収支比率等に係る経年分析!H$49,"▲","-"))),ROUND(VALUE(SUBSTITUTE(実質収支比率等に係る経年分析!H$49,"▲","-")),2),NA())</f>
        <v>16.18</v>
      </c>
      <c r="E21" s="162">
        <f>IF(ISNUMBER(VALUE(SUBSTITUTE(実質収支比率等に係る経年分析!I$49,"▲","-"))),ROUND(VALUE(SUBSTITUTE(実質収支比率等に係る経年分析!I$49,"▲","-")),2),NA())</f>
        <v>13.1</v>
      </c>
      <c r="F21" s="162">
        <f>IF(ISNUMBER(VALUE(SUBSTITUTE(実質収支比率等に係る経年分析!J$49,"▲","-"))),ROUND(VALUE(SUBSTITUTE(実質収支比率等に係る経年分析!J$49,"▲","-")),2),NA())</f>
        <v>10.15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1.85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下水道事業会計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7.0000000000000007E-2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0.12</v>
      </c>
    </row>
    <row r="32" spans="1:11" x14ac:dyDescent="0.15">
      <c r="A32" s="163" t="str">
        <f>IF(連結実質赤字比率に係る赤字・黒字の構成分析!C$38="",NA(),連結実質赤字比率に係る赤字・黒字の構成分析!C$38)</f>
        <v>国民健康保険特別会計（事業勘定）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0.12</v>
      </c>
    </row>
    <row r="33" spans="1:16" x14ac:dyDescent="0.15">
      <c r="A33" s="163" t="str">
        <f>IF(連結実質赤字比率に係る赤字・黒字の構成分析!C$37="",NA(),連結実質赤字比率に係る赤字・黒字の構成分析!C$37)</f>
        <v>国民健康保険特別会計（直営診療施設勘定）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0.23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0.28000000000000003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0.28000000000000003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0.28000000000000003</v>
      </c>
    </row>
    <row r="34" spans="1:16" x14ac:dyDescent="0.15">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1.0900000000000001</v>
      </c>
    </row>
    <row r="35" spans="1:16" x14ac:dyDescent="0.15">
      <c r="A35" s="163" t="str">
        <f>IF(連結実質赤字比率に係る赤字・黒字の構成分析!C$35="",NA(),連結実質赤字比率に係る赤字・黒字の構成分析!C$35)</f>
        <v>介護保険特別会計（保険事業勘定）</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0.38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7.0000000000000007E-2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0.54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2.67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3.35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3.67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614</v>
      </c>
      <c r="E42" s="164"/>
      <c r="F42" s="164"/>
      <c r="G42" s="164">
        <f>'実質公債費比率（分子）の構造'!L$52</f>
        <v>644</v>
      </c>
      <c r="H42" s="164"/>
      <c r="I42" s="164"/>
      <c r="J42" s="164">
        <f>'実質公債費比率（分子）の構造'!M$52</f>
        <v>587</v>
      </c>
      <c r="K42" s="164"/>
      <c r="L42" s="164"/>
      <c r="M42" s="164">
        <f>'実質公債費比率（分子）の構造'!N$52</f>
        <v>545</v>
      </c>
      <c r="N42" s="164"/>
      <c r="O42" s="164"/>
      <c r="P42" s="164">
        <f>'実質公債費比率（分子）の構造'!O$52</f>
        <v>506</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1</v>
      </c>
      <c r="C44" s="164"/>
      <c r="D44" s="164"/>
      <c r="E44" s="164">
        <f>'実質公債費比率（分子）の構造'!L$50</f>
        <v>0</v>
      </c>
      <c r="F44" s="164"/>
      <c r="G44" s="164"/>
      <c r="H44" s="164">
        <f>'実質公債費比率（分子）の構造'!M$50</f>
        <v>1</v>
      </c>
      <c r="I44" s="164"/>
      <c r="J44" s="164"/>
      <c r="K44" s="164">
        <f>'実質公債費比率（分子）の構造'!N$50</f>
        <v>2</v>
      </c>
      <c r="L44" s="164"/>
      <c r="M44" s="164"/>
      <c r="N44" s="164">
        <f>'実質公債費比率（分子）の構造'!O$50</f>
        <v>3</v>
      </c>
      <c r="O44" s="164"/>
      <c r="P44" s="164"/>
    </row>
    <row r="45" spans="1:16" x14ac:dyDescent="0.15">
      <c r="A45" s="164" t="s">
        <v>63</v>
      </c>
      <c r="B45" s="164">
        <f>'実質公債費比率（分子）の構造'!K$49</f>
        <v>8</v>
      </c>
      <c r="C45" s="164"/>
      <c r="D45" s="164"/>
      <c r="E45" s="164">
        <f>'実質公債費比率（分子）の構造'!L$49</f>
        <v>11</v>
      </c>
      <c r="F45" s="164"/>
      <c r="G45" s="164"/>
      <c r="H45" s="164">
        <f>'実質公債費比率（分子）の構造'!M$49</f>
        <v>9</v>
      </c>
      <c r="I45" s="164"/>
      <c r="J45" s="164"/>
      <c r="K45" s="164">
        <f>'実質公債費比率（分子）の構造'!N$49</f>
        <v>6</v>
      </c>
      <c r="L45" s="164"/>
      <c r="M45" s="164"/>
      <c r="N45" s="164">
        <f>'実質公債費比率（分子）の構造'!O$49</f>
        <v>6</v>
      </c>
      <c r="O45" s="164"/>
      <c r="P45" s="164"/>
    </row>
    <row r="46" spans="1:16" x14ac:dyDescent="0.15">
      <c r="A46" s="164" t="s">
        <v>64</v>
      </c>
      <c r="B46" s="164">
        <f>'実質公債費比率（分子）の構造'!K$48</f>
        <v>131</v>
      </c>
      <c r="C46" s="164"/>
      <c r="D46" s="164"/>
      <c r="E46" s="164">
        <f>'実質公債費比率（分子）の構造'!L$48</f>
        <v>135</v>
      </c>
      <c r="F46" s="164"/>
      <c r="G46" s="164"/>
      <c r="H46" s="164">
        <f>'実質公債費比率（分子）の構造'!M$48</f>
        <v>158</v>
      </c>
      <c r="I46" s="164"/>
      <c r="J46" s="164"/>
      <c r="K46" s="164">
        <f>'実質公債費比率（分子）の構造'!N$48</f>
        <v>144</v>
      </c>
      <c r="L46" s="164"/>
      <c r="M46" s="164"/>
      <c r="N46" s="164">
        <f>'実質公債費比率（分子）の構造'!O$48</f>
        <v>132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742</v>
      </c>
      <c r="C49" s="164"/>
      <c r="D49" s="164"/>
      <c r="E49" s="164">
        <f>'実質公債費比率（分子）の構造'!L$45</f>
        <v>755</v>
      </c>
      <c r="F49" s="164"/>
      <c r="G49" s="164"/>
      <c r="H49" s="164">
        <f>'実質公債費比率（分子）の構造'!M$45</f>
        <v>659</v>
      </c>
      <c r="I49" s="164"/>
      <c r="J49" s="164"/>
      <c r="K49" s="164">
        <f>'実質公債費比率（分子）の構造'!N$45</f>
        <v>592</v>
      </c>
      <c r="L49" s="164"/>
      <c r="M49" s="164"/>
      <c r="N49" s="164">
        <f>'実質公債費比率（分子）の構造'!O$45</f>
        <v>513</v>
      </c>
      <c r="O49" s="164"/>
      <c r="P49" s="164"/>
    </row>
    <row r="50" spans="1:16" x14ac:dyDescent="0.15">
      <c r="A50" s="164" t="s">
        <v>67</v>
      </c>
      <c r="B50" s="164" t="e">
        <f>NA()</f>
        <v>#N/A</v>
      </c>
      <c r="C50" s="164">
        <f>IF(ISNUMBER('実質公債費比率（分子）の構造'!K$53),'実質公債費比率（分子）の構造'!K$53,NA())</f>
        <v>268</v>
      </c>
      <c r="D50" s="164" t="e">
        <f>NA()</f>
        <v>#N/A</v>
      </c>
      <c r="E50" s="164" t="e">
        <f>NA()</f>
        <v>#N/A</v>
      </c>
      <c r="F50" s="164">
        <f>IF(ISNUMBER('実質公債費比率（分子）の構造'!L$53),'実質公債費比率（分子）の構造'!L$53,NA())</f>
        <v>257</v>
      </c>
      <c r="G50" s="164" t="e">
        <f>NA()</f>
        <v>#N/A</v>
      </c>
      <c r="H50" s="164" t="e">
        <f>NA()</f>
        <v>#N/A</v>
      </c>
      <c r="I50" s="164">
        <f>IF(ISNUMBER('実質公債費比率（分子）の構造'!M$53),'実質公債費比率（分子）の構造'!M$53,NA())</f>
        <v>240</v>
      </c>
      <c r="J50" s="164" t="e">
        <f>NA()</f>
        <v>#N/A</v>
      </c>
      <c r="K50" s="164" t="e">
        <f>NA()</f>
        <v>#N/A</v>
      </c>
      <c r="L50" s="164">
        <f>IF(ISNUMBER('実質公債費比率（分子）の構造'!N$53),'実質公債費比率（分子）の構造'!N$53,NA())</f>
        <v>199</v>
      </c>
      <c r="M50" s="164" t="e">
        <f>NA()</f>
        <v>#N/A</v>
      </c>
      <c r="N50" s="164" t="e">
        <f>NA()</f>
        <v>#N/A</v>
      </c>
      <c r="O50" s="164">
        <f>IF(ISNUMBER('実質公債費比率（分子）の構造'!O$53),'実質公債費比率（分子）の構造'!O$53,NA())</f>
        <v>148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4782</v>
      </c>
      <c r="E56" s="163"/>
      <c r="F56" s="163"/>
      <c r="G56" s="163">
        <f>'将来負担比率（分子）の構造'!J$52</f>
        <v>4465</v>
      </c>
      <c r="H56" s="163"/>
      <c r="I56" s="163"/>
      <c r="J56" s="163">
        <f>'将来負担比率（分子）の構造'!K$52</f>
        <v>4224</v>
      </c>
      <c r="K56" s="163"/>
      <c r="L56" s="163"/>
      <c r="M56" s="163">
        <f>'将来負担比率（分子）の構造'!L$52</f>
        <v>4019</v>
      </c>
      <c r="N56" s="163"/>
      <c r="O56" s="163"/>
      <c r="P56" s="163">
        <f>'将来負担比率（分子）の構造'!M$52</f>
        <v>3790</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1544</v>
      </c>
      <c r="E58" s="163"/>
      <c r="F58" s="163"/>
      <c r="G58" s="163">
        <f>'将来負担比率（分子）の構造'!J$50</f>
        <v>1672</v>
      </c>
      <c r="H58" s="163"/>
      <c r="I58" s="163"/>
      <c r="J58" s="163">
        <f>'将来負担比率（分子）の構造'!K$50</f>
        <v>2001</v>
      </c>
      <c r="K58" s="163"/>
      <c r="L58" s="163"/>
      <c r="M58" s="163">
        <f>'将来負担比率（分子）の構造'!L$50</f>
        <v>2189</v>
      </c>
      <c r="N58" s="163"/>
      <c r="O58" s="163"/>
      <c r="P58" s="163">
        <f>'将来負担比率（分子）の構造'!M$50</f>
        <v>2437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90</v>
      </c>
      <c r="C61" s="163"/>
      <c r="D61" s="163"/>
      <c r="E61" s="163">
        <f>'将来負担比率（分子）の構造'!J$46</f>
        <v>90</v>
      </c>
      <c r="F61" s="163"/>
      <c r="G61" s="163"/>
      <c r="H61" s="163">
        <f>'将来負担比率（分子）の構造'!K$46</f>
        <v>30</v>
      </c>
      <c r="I61" s="163"/>
      <c r="J61" s="163"/>
      <c r="K61" s="163">
        <f>'将来負担比率（分子）の構造'!L$46</f>
        <v>90</v>
      </c>
      <c r="L61" s="163"/>
      <c r="M61" s="163"/>
      <c r="N61" s="163">
        <f>'将来負担比率（分子）の構造'!M$46</f>
        <v>90</v>
      </c>
      <c r="O61" s="163"/>
      <c r="P61" s="163"/>
    </row>
    <row r="62" spans="1:16" x14ac:dyDescent="0.15">
      <c r="A62" s="163" t="s">
        <v>35</v>
      </c>
      <c r="B62" s="163">
        <f>'将来負担比率（分子）の構造'!I$45</f>
        <v>313</v>
      </c>
      <c r="C62" s="163"/>
      <c r="D62" s="163"/>
      <c r="E62" s="163">
        <f>'将来負担比率（分子）の構造'!J$45</f>
        <v>274</v>
      </c>
      <c r="F62" s="163"/>
      <c r="G62" s="163"/>
      <c r="H62" s="163">
        <f>'将来負担比率（分子）の構造'!K$45</f>
        <v>296</v>
      </c>
      <c r="I62" s="163"/>
      <c r="J62" s="163"/>
      <c r="K62" s="163">
        <f>'将来負担比率（分子）の構造'!L$45</f>
        <v>295</v>
      </c>
      <c r="L62" s="163"/>
      <c r="M62" s="163"/>
      <c r="N62" s="163">
        <f>'将来負担比率（分子）の構造'!M$45</f>
        <v>326</v>
      </c>
      <c r="O62" s="163"/>
      <c r="P62" s="163"/>
    </row>
    <row r="63" spans="1:16" x14ac:dyDescent="0.15">
      <c r="A63" s="163" t="s">
        <v>34</v>
      </c>
      <c r="B63" s="163">
        <f>'将来負担比率（分子）の構造'!I$44</f>
        <v>59</v>
      </c>
      <c r="C63" s="163"/>
      <c r="D63" s="163"/>
      <c r="E63" s="163">
        <f>'将来負担比率（分子）の構造'!J$44</f>
        <v>41</v>
      </c>
      <c r="F63" s="163"/>
      <c r="G63" s="163"/>
      <c r="H63" s="163">
        <f>'将来負担比率（分子）の構造'!K$44</f>
        <v>33</v>
      </c>
      <c r="I63" s="163"/>
      <c r="J63" s="163"/>
      <c r="K63" s="163">
        <f>'将来負担比率（分子）の構造'!L$44</f>
        <v>27</v>
      </c>
      <c r="L63" s="163"/>
      <c r="M63" s="163"/>
      <c r="N63" s="163">
        <f>'将来負担比率（分子）の構造'!M$44</f>
        <v>22</v>
      </c>
      <c r="O63" s="163"/>
      <c r="P63" s="163"/>
    </row>
    <row r="64" spans="1:16" x14ac:dyDescent="0.15">
      <c r="A64" s="163" t="s">
        <v>33</v>
      </c>
      <c r="B64" s="163">
        <f>'将来負担比率（分子）の構造'!I$43</f>
        <v>1976</v>
      </c>
      <c r="C64" s="163"/>
      <c r="D64" s="163"/>
      <c r="E64" s="163">
        <f>'将来負担比率（分子）の構造'!J$43</f>
        <v>1981</v>
      </c>
      <c r="F64" s="163"/>
      <c r="G64" s="163"/>
      <c r="H64" s="163">
        <f>'将来負担比率（分子）の構造'!K$43</f>
        <v>2133</v>
      </c>
      <c r="I64" s="163"/>
      <c r="J64" s="163"/>
      <c r="K64" s="163">
        <f>'将来負担比率（分子）の構造'!L$43</f>
        <v>2127</v>
      </c>
      <c r="L64" s="163"/>
      <c r="M64" s="163"/>
      <c r="N64" s="163">
        <f>'将来負担比率（分子）の構造'!M$43</f>
        <v>2096</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4564</v>
      </c>
      <c r="C66" s="163"/>
      <c r="D66" s="163"/>
      <c r="E66" s="163">
        <f>'将来負担比率（分子）の構造'!J$41</f>
        <v>4043</v>
      </c>
      <c r="F66" s="163"/>
      <c r="G66" s="163"/>
      <c r="H66" s="163">
        <f>'将来負担比率（分子）の構造'!K$41</f>
        <v>3706</v>
      </c>
      <c r="I66" s="163"/>
      <c r="J66" s="163"/>
      <c r="K66" s="163">
        <f>'将来負担比率（分子）の構造'!L$41</f>
        <v>3408</v>
      </c>
      <c r="L66" s="163"/>
      <c r="M66" s="163"/>
      <c r="N66" s="163">
        <f>'将来負担比率（分子）の構造'!M$41</f>
        <v>3277</v>
      </c>
      <c r="O66" s="163"/>
      <c r="P66" s="163"/>
    </row>
    <row r="67" spans="1:16" x14ac:dyDescent="0.15">
      <c r="A67" s="163" t="s">
        <v>71</v>
      </c>
      <c r="B67" s="163" t="e">
        <f>NA()</f>
        <v>#N/A</v>
      </c>
      <c r="C67" s="163">
        <f>IF(ISNUMBER('将来負担比率（分子）の構造'!I$53), IF('将来負担比率（分子）の構造'!I$53 &lt; 0, 0, '将来負担比率（分子）の構造'!I$53), NA())</f>
        <v>675</v>
      </c>
      <c r="D67" s="163" t="e">
        <f>NA()</f>
        <v>#N/A</v>
      </c>
      <c r="E67" s="163" t="e">
        <f>NA()</f>
        <v>#N/A</v>
      </c>
      <c r="F67" s="163">
        <f>IF(ISNUMBER('将来負担比率（分子）の構造'!J$53), IF('将来負担比率（分子）の構造'!J$53 &lt; 0, 0, '将来負担比率（分子）の構造'!J$53), NA())</f>
        <v>292</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1644</v>
      </c>
      <c r="C72" s="167">
        <f>基金残高に係る経年分析!G55</f>
        <v>1816</v>
      </c>
      <c r="D72" s="167">
        <f>基金残高に係る経年分析!H55</f>
        <v>2016</v>
      </c>
    </row>
    <row r="73" spans="1:16" x14ac:dyDescent="0.15">
      <c r="A73" s="166" t="s">
        <v>74</v>
      </c>
      <c r="B73" s="167">
        <f>基金残高に係る経年分析!F56</f>
        <v>66</v>
      </c>
      <c r="C73" s="167">
        <f>基金残高に係る経年分析!G56</f>
        <v>57</v>
      </c>
      <c r="D73" s="167">
        <f>基金残高に係る経年分析!H56</f>
        <v>67</v>
      </c>
    </row>
    <row r="74" spans="1:16" x14ac:dyDescent="0.15">
      <c r="A74" s="166" t="s">
        <v>75</v>
      </c>
      <c r="B74" s="167">
        <f>基金残高に係る経年分析!F57</f>
        <v>168</v>
      </c>
      <c r="C74" s="167">
        <f>基金残高に係る経年分析!G57</f>
        <v>208</v>
      </c>
      <c r="D74" s="167">
        <f>基金残高に係る経年分析!H57</f>
        <v>251</v>
      </c>
    </row>
  </sheetData>
  <sheetProtection algorithmName="SHA-512" hashValue="MIjsq/c4CQbSM4lJfBtDtoFfrALojGQEtzHQ5FrAOWKSrX1MomS0aulojqNfSzDPktZ25O2w/FL1RKLpOYJrmg==" saltValue="po/HZz/ozlzYhy7gw7W1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高橋 司</cp:lastModifiedBy>
  <cp:lastPrinted>2026-03-06T07:21:09Z</cp:lastPrinted>
  <dcterms:created xsi:type="dcterms:W3CDTF">2026-02-26T09:24:42Z</dcterms:created>
  <dcterms:modified xsi:type="dcterms:W3CDTF">2026-09-07T12:43:00Z</dcterms:modified>
  <cp:category/>
</cp:coreProperties>
</file>