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172.25.92.75\01.総務系 04.財政\15財政分析（財政状況資料集）国\普通会計\令和５年度財政状況資料集\20250821令和５年度財政状況資料集の作成について（２回目）\提出\"/>
    </mc:Choice>
  </mc:AlternateContent>
  <xr:revisionPtr revIDLastSave="0" documentId="13_ncr:1_{3852CDC9-6C24-4979-9C62-7743F67DB36D}" xr6:coauthVersionLast="44" xr6:coauthVersionMax="44"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AM35" i="10"/>
  <c r="C35" i="10"/>
  <c r="CO34" i="10"/>
  <c r="CO35" i="10" s="1"/>
  <c r="CO36" i="10" s="1"/>
  <c r="BW34" i="10"/>
  <c r="BW35" i="10" s="1"/>
  <c r="BW36" i="10" s="1"/>
  <c r="BW37" i="10" s="1"/>
  <c r="BW38" i="10" s="1"/>
  <c r="BW39" i="10" s="1"/>
  <c r="BW40" i="10" s="1"/>
  <c r="BW41" i="10" s="1"/>
  <c r="AM34" i="10"/>
  <c r="U34" i="10"/>
  <c r="U35" i="10" s="1"/>
  <c r="U36" i="10" s="1"/>
  <c r="U37"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<sst xmlns="http://schemas.openxmlformats.org/spreadsheetml/2006/main" count="1152" uniqueCount="579">
  <si>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</si>
  <si>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</si>
  <si>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</si>
  <si>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</si>
  <si>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</si>
  <si>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</si>
  <si>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</si>
  <si>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</si>
  <si>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</si>
  <si>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</si>
  <si>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</si>
  <si>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</si>
  <si>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</si>
  <si>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</si>
  <si>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</si>
  <si>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</si>
  <si>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</si>
  <si>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</si>
  <si>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</si>
  <si>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</si>
  <si>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</si>
  <si>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</si>
  <si>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</si>
  <si>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</si>
  <si>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</si>
  <si>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</si>
  <si>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</si>
  <si>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</si>
  <si>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</si>
  <si>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</si>
  <si>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</si>
  <si>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</si>
  <si>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</si>
  <si>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</si>
  <si>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</si>
  <si>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</si>
  <si>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</si>
  <si>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</si>
  <si>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</si>
  <si>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</si>
  <si>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</si>
  <si>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</si>
  <si>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</si>
  <si>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</si>
  <si>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</si>
  <si>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</si>
  <si>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</si>
  <si>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</si>
  <si>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</si>
  <si>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</si>
  <si>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</si>
  <si>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</si>
  <si>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</si>
  <si>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</si>
  <si>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</si>
  <si>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</si>
  <si>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</si>
  <si>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</si>
  <si>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</si>
  <si>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</si>
  <si>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</si>
  <si>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</si>
  <si>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</si>
  <si>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</si>
  <si>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</si>
  <si>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</si>
  <si>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</si>
  <si>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</si>
  <si>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</si>
  <si>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</si>
  <si>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</si>
  <si>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</si>
  <si>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</si>
  <si>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</si>
  <si>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</si>
  <si>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</si>
  <si>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</si>
  <si>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</si>
  <si>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</si>
  <si>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</si>
  <si>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</si>
  <si>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</si>
  <si>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</si>
  <si>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</si>
  <si>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</si>
  <si>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</si>
  <si>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</si>
  <si>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</si>
  <si>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</si>
  <si>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</si>
  <si>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</si>
  <si>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</si>
  <si>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</si>
  <si>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</si>
  <si>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東成瀬村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</si>
  <si>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</si>
  <si>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</si>
  <si>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</si>
  <si>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</si>
  <si>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</si>
  <si>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</si>
  <si>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</si>
  <si>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</si>
  <si>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</si>
  <si>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</si>
  <si>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</si>
  <si>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</si>
  <si>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</si>
  <si>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</si>
  <si>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</si>
  <si>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</si>
  <si>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</si>
  <si>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</si>
  <si>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</si>
  <si>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</si>
  <si>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</si>
  <si>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</si>
  <si>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</si>
  <si>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</si>
  <si>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</si>
  <si>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</si>
  <si>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</si>
  <si>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</si>
  <si>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</si>
  <si>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</si>
  <si>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</si>
  <si>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</si>
  <si>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</si>
  <si>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</si>
  <si>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</si>
  <si>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</si>
  <si>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</si>
  <si>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</si>
  <si>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</si>
  <si>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</si>
  <si>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</si>
  <si>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</si>
  <si>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</si>
  <si>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</si>
  <si>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</si>
  <si>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</si>
  <si>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</si>
  <si>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</si>
  <si>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</si>
  <si>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</si>
  <si>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</si>
  <si>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</si>
  <si>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</si>
  <si>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</si>
  <si>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</si>
  <si>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</si>
  <si>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</si>
  <si>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</si>
  <si>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</si>
  <si>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</si>
  <si>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</si>
  <si>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</si>
  <si>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</si>
  <si>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</si>
  <si>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</si>
  <si>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</si>
  <si>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</si>
  <si>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</si>
  <si>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</si>
  <si>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</si>
  <si>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</si>
  <si>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</si>
  <si>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</si>
  <si>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</si>
  <si>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</si>
  <si>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</si>
  <si>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</si>
  <si>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</si>
  <si>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</si>
  <si>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</si>
  <si>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</si>
  <si>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</si>
  <si>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</si>
  <si>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</si>
  <si>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</si>
  <si>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</si>
  <si>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</si>
  <si>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</si>
  <si>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</si>
  <si>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</si>
  <si>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</si>
  <si>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</si>
  <si>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</si>
  <si>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</si>
  <si>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</si>
  <si>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</si>
  <si>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</si>
  <si>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</si>
  <si>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</si>
  <si>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</si>
  <si>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</si>
  <si>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</si>
  <si>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</si>
  <si>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</si>
  <si>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</si>
  <si>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</si>
  <si>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</si>
  <si>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</si>
  <si>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秋田県東成瀬村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</si>
  <si>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</si>
  <si>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</si>
  <si>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</si>
  <si>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</si>
  <si>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</si>
  <si>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</si>
  <si>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</si>
  <si>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</si>
  <si>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</si>
  <si>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</si>
  <si>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</si>
  <si>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</si>
  <si>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</si>
  <si>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</si>
  <si>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</si>
  <si>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</si>
  <si>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</si>
  <si>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</si>
  <si>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</si>
  <si>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</si>
  <si>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</si>
  <si>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</si>
  <si>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</si>
  <si>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</si>
  <si>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</si>
  <si>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</si>
  <si>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</si>
  <si>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</si>
  <si>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</si>
  <si>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</si>
  <si>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</si>
  <si>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</si>
  <si>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</si>
  <si>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</si>
  <si>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</si>
  <si>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</si>
  <si>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</si>
  <si>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</si>
  <si>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</si>
  <si>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</si>
  <si>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</si>
  <si>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</si>
  <si>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</si>
  <si>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</si>
  <si>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</si>
  <si>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</si>
  <si>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</si>
  <si>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</si>
  <si>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</si>
  <si>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</si>
  <si>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</si>
  <si>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</si>
  <si>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</si>
  <si>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</si>
  <si>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</si>
  <si>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</si>
  <si>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</si>
  <si>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</si>
  <si>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</si>
  <si>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</si>
  <si>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</si>
  <si>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</si>
  <si>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</si>
  <si>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</si>
  <si>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</si>
  <si>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</si>
  <si>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</si>
  <si>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</si>
  <si>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</si>
  <si>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</si>
  <si>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</si>
  <si>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</si>
  <si>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</si>
  <si>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</si>
  <si>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</si>
  <si>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</si>
  <si>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</si>
  <si>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</si>
  <si>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</si>
  <si>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</si>
  <si>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</si>
  <si>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</si>
  <si>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</si>
  <si>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</si>
  <si>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</si>
  <si>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</si>
  <si>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</si>
  <si>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</si>
  <si>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</si>
  <si>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</si>
  <si>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</si>
  <si>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</si>
  <si>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</si>
  <si>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</si>
  <si>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</si>
  <si>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</si>
  <si>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</si>
  <si>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</si>
  <si>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</si>
  <si>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</si>
  <si>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</si>
  <si>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</si>
  <si>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</si>
  <si>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</si>
  <si>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</si>
  <si>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</si>
  <si>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</si>
  <si>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</si>
  <si>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</si>
  <si>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</si>
  <si>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</si>
  <si>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</si>
  <si>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</si>
  <si>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</si>
  <si>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</si>
  <si>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</si>
  <si>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</si>
  <si>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</si>
  <si>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</si>
  <si>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</si>
  <si>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</si>
  <si>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</si>
  <si>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</si>
  <si>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</si>
  <si>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</si>
  <si>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</si>
  <si>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</si>
  <si>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</si>
  <si>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</si>
  <si>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</si>
  <si>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</si>
  <si>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</si>
  <si>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</si>
  <si>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</si>
  <si>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</si>
  <si>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</si>
  <si>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</si>
  <si>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</si>
  <si>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</si>
  <si>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</si>
  <si>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</si>
  <si>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</si>
  <si>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</si>
  <si>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</si>
  <si>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</si>
  <si>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</si>
  <si>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</si>
  <si>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</si>
  <si>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</si>
  <si>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</si>
  <si>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秋田県東成瀬村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</si>
  <si>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</si>
  <si>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</si>
  <si>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</si>
  <si>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</si>
  <si>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</si>
  <si>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</si>
  <si>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</si>
  <si>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</si>
  <si>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</si>
  <si>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</si>
  <si>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</si>
  <si>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</si>
  <si>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</si>
  <si>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</si>
  <si>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</si>
  <si>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</si>
  <si>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</si>
  <si>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</si>
  <si>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</si>
  <si>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</si>
  <si>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</si>
  <si>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</si>
  <si>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</si>
  <si>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</si>
  <si>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</si>
  <si>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</si>
  <si>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</si>
  <si>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</si>
  <si>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</si>
  <si>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</si>
  <si>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</si>
  <si>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</si>
  <si>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</si>
  <si>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</si>
  <si>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</si>
  <si>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</si>
  <si>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</si>
  <si>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</si>
  <si>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</si>
  <si>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</si>
  <si>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</si>
  <si>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</si>
  <si>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</si>
  <si>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</si>
  <si>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</si>
  <si>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</si>
  <si>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</si>
  <si>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</si>
  <si>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</si>
  <si>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</si>
  <si>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</si>
  <si>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</si>
  <si>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</si>
  <si>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</si>
  <si>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</si>
  <si>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</si>
  <si>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</si>
  <si>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</si>
  <si>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</si>
  <si>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</si>
  <si>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</si>
  <si>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</si>
  <si>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</si>
  <si>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</si>
  <si>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</si>
  <si>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</si>
  <si>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</si>
  <si>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</si>
  <si>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</si>
  <si>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</si>
  <si>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</si>
  <si>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</si>
  <si>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</si>
  <si>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</si>
  <si>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</si>
  <si>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</si>
  <si>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</si>
  <si>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</si>
  <si>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</si>
  <si>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</si>
  <si>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</si>
  <si>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</si>
  <si>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</si>
  <si>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</si>
  <si>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</si>
  <si>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</si>
  <si>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</si>
  <si>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</si>
  <si>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</si>
  <si>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</si>
  <si>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</si>
  <si>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</si>
  <si>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</si>
  <si>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</si>
  <si>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</si>
  <si>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</si>
  <si>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</si>
  <si>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</si>
  <si>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</si>
  <si>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</si>
  <si>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</si>
  <si>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</si>
  <si>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</si>
  <si>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</si>
  <si>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</si>
  <si>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</si>
  <si>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</si>
  <si>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</si>
  <si>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</si>
  <si>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</si>
  <si>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</si>
  <si>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</si>
  <si>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</si>
  <si>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</si>
  <si>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</si>
  <si>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</si>
  <si>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</si>
  <si>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</si>
  <si>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</si>
  <si>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</si>
  <si>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</si>
  <si>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</si>
  <si>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</si>
  <si>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</si>
  <si>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</si>
  <si>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</si>
  <si>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</si>
  <si>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</si>
  <si>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</si>
  <si>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</si>
  <si>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</si>
  <si>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</si>
  <si>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</si>
  <si>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</si>
  <si>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</si>
  <si>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</si>
  <si>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</si>
  <si>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</si>
  <si>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</si>
  <si>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</si>
  <si>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</si>
  <si>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</si>
  <si>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</si>
  <si>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</si>
  <si>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</si>
  <si>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</si>
  <si>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</si>
  <si>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</si>
  <si>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</si>
  <si>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</si>
  <si>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</si>
  <si>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</si>
  <si>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</si>
  <si>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</si>
  <si>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</si>
  <si>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</si>
  <si>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</si>
  <si>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</si>
  <si>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</si>
  <si>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</si>
  <si>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</si>
  <si>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</si>
  <si>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</si>
  <si>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</si>
  <si>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</si>
  <si>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</si>
  <si>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</si>
  <si>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</si>
  <si>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</si>
  <si>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</si>
  <si>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</si>
  <si>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</si>
  <si>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</si>
  <si>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</si>
  <si>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</si>
  <si>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2.98</t>
  </si>
  <si>
    <t>▲ 4.05</t>
  </si>
  <si>
    <t>一般会計</t>
  </si>
  <si>
    <t>簡易水道事業特別会計</t>
  </si>
  <si>
    <t>下水道事業特別会計</t>
  </si>
  <si>
    <t>国民健康保険特別会計（直営診療施設勘定）</t>
  </si>
  <si>
    <t>介護保険特別会計（保険事業勘定）</t>
  </si>
  <si>
    <t>後期高齢者医療特別会計</t>
  </si>
  <si>
    <t>国民健康保険特別会計（事業勘定）</t>
  </si>
  <si>
    <t>その他会計（赤字）</t>
  </si>
  <si>
    <t>その他会計（黒字）</t>
  </si>
  <si>
    <t>R01</t>
    <phoneticPr fontId="5"/>
  </si>
  <si>
    <t>R02</t>
    <phoneticPr fontId="5"/>
  </si>
  <si>
    <t>R03</t>
    <phoneticPr fontId="5"/>
  </si>
  <si>
    <t>R04</t>
    <phoneticPr fontId="5"/>
  </si>
  <si>
    <t>R05</t>
    <phoneticPr fontId="5"/>
  </si>
  <si>
    <t>-</t>
    <phoneticPr fontId="2"/>
  </si>
  <si>
    <t>湯沢雄勝広域市町村圏組合（一般会計）</t>
    <rPh sb="0" eb="2">
      <t>ユザワ</t>
    </rPh>
    <rPh sb="2" eb="4">
      <t>オガチ</t>
    </rPh>
    <rPh sb="4" eb="6">
      <t>コウイキ</t>
    </rPh>
    <rPh sb="6" eb="9">
      <t>シチョウソン</t>
    </rPh>
    <rPh sb="9" eb="10">
      <t>ケン</t>
    </rPh>
    <rPh sb="10" eb="12">
      <t>クミア</t>
    </rPh>
    <rPh sb="13" eb="15">
      <t>イッパン</t>
    </rPh>
    <rPh sb="15" eb="17">
      <t>カイケイ</t>
    </rPh>
    <phoneticPr fontId="2"/>
  </si>
  <si>
    <t>湯沢雄勝広域市町村圏組合（湯沢雄勝ふるさと市町村圏基金特別会計）</t>
    <rPh sb="0" eb="2">
      <t>ユザワ</t>
    </rPh>
    <rPh sb="2" eb="4">
      <t>オガチ</t>
    </rPh>
    <rPh sb="4" eb="6">
      <t>コウイキ</t>
    </rPh>
    <rPh sb="6" eb="9">
      <t>シチョウソン</t>
    </rPh>
    <rPh sb="9" eb="10">
      <t>ケン</t>
    </rPh>
    <rPh sb="10" eb="12">
      <t>クミア</t>
    </rPh>
    <rPh sb="13" eb="15">
      <t>ユザワ</t>
    </rPh>
    <rPh sb="15" eb="17">
      <t>オガチ</t>
    </rPh>
    <rPh sb="21" eb="24">
      <t>シチョウソン</t>
    </rPh>
    <rPh sb="24" eb="25">
      <t>ケン</t>
    </rPh>
    <rPh sb="25" eb="27">
      <t>キキン</t>
    </rPh>
    <rPh sb="27" eb="29">
      <t>トクベツ</t>
    </rPh>
    <rPh sb="29" eb="31">
      <t>カイケイ</t>
    </rPh>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</si>
  <si>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</si>
  <si>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トクベツ</t>
    </rPh>
    <rPh sb="21" eb="23">
      <t>カイケイ</t>
    </rPh>
    <phoneticPr fontId="2"/>
  </si>
  <si>
    <t>秋田県市町村会館管理組合（一般会計）</t>
    <rPh sb="0" eb="3">
      <t>アキタケン</t>
    </rPh>
    <rPh sb="3" eb="6">
      <t>シチョウソン</t>
    </rPh>
    <rPh sb="6" eb="8">
      <t>カイカン</t>
    </rPh>
    <rPh sb="8" eb="10">
      <t>カンリ</t>
    </rPh>
    <rPh sb="10" eb="12">
      <t>クミア</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</si>
  <si>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</si>
  <si>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秋田県後期高齢者医療広域連合（後期高齢医療特別会計）</t>
    <rPh sb="0" eb="3">
      <t>アキタケン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</si>
  <si>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秋田県町村電算システム共同事業組合</t>
    <rPh sb="0" eb="3">
      <t>アキタケン</t>
    </rPh>
    <rPh sb="3" eb="5">
      <t>チョウソン</t>
    </rPh>
    <rPh sb="5" eb="7">
      <t>デンサン</t>
    </rPh>
    <rPh sb="11" eb="15">
      <t>キョウドウジギョウ</t>
    </rPh>
    <rPh sb="15" eb="17">
      <t>クミアイ</t>
    </rPh>
    <phoneticPr fontId="2"/>
  </si>
  <si>
    <t>秋田栗駒リゾート</t>
    <rPh sb="0" eb="2">
      <t>アキタ</t>
    </rPh>
    <rPh sb="2" eb="4">
      <t>クリコマ</t>
    </rPh>
    <phoneticPr fontId="10"/>
  </si>
  <si>
    <t>栗駒開発</t>
    <rPh sb="0" eb="2">
      <t>クリコマ</t>
    </rPh>
    <rPh sb="2" eb="4">
      <t>カイハツ</t>
    </rPh>
    <phoneticPr fontId="10"/>
  </si>
  <si>
    <t>栗駒ハイランド</t>
    <rPh sb="0" eb="2">
      <t>クリコマ</t>
    </rPh>
    <phoneticPr fontId="10"/>
  </si>
  <si>
    <t>〇</t>
    <phoneticPr fontId="2"/>
  </si>
  <si>
    <t>-</t>
    <phoneticPr fontId="2"/>
  </si>
  <si>
    <t>地域福祉基金</t>
    <rPh sb="0" eb="2">
      <t>チイキ</t>
    </rPh>
    <rPh sb="2" eb="4">
      <t>フクシ</t>
    </rPh>
    <rPh sb="4" eb="6">
      <t>キキン</t>
    </rPh>
    <phoneticPr fontId="5"/>
  </si>
  <si>
    <t>さわやかなるせ仙人の郷基金</t>
    <rPh sb="7" eb="9">
      <t>センニン</t>
    </rPh>
    <rPh sb="10" eb="11">
      <t>サト</t>
    </rPh>
    <rPh sb="11" eb="13">
      <t>キキン</t>
    </rPh>
    <phoneticPr fontId="5"/>
  </si>
  <si>
    <t>公共施設等総合管理基金</t>
    <rPh sb="0" eb="2">
      <t>コウキョウ</t>
    </rPh>
    <rPh sb="2" eb="4">
      <t>シセツ</t>
    </rPh>
    <rPh sb="4" eb="5">
      <t>トウ</t>
    </rPh>
    <rPh sb="5" eb="7">
      <t>ソウゴウ</t>
    </rPh>
    <rPh sb="7" eb="9">
      <t>カンリ</t>
    </rPh>
    <rPh sb="9" eb="11">
      <t>キキン</t>
    </rPh>
    <phoneticPr fontId="5"/>
  </si>
  <si>
    <t>森林環境譲与税基金</t>
    <rPh sb="0" eb="2">
      <t>シンリン</t>
    </rPh>
    <rPh sb="2" eb="4">
      <t>カンキョウ</t>
    </rPh>
    <rPh sb="4" eb="6">
      <t>ジョウヨ</t>
    </rPh>
    <rPh sb="6" eb="7">
      <t>ゼイ</t>
    </rPh>
    <rPh sb="7" eb="9">
      <t>キキン</t>
    </rPh>
    <phoneticPr fontId="5"/>
  </si>
  <si>
    <t>電源立地地域対策交付金事業基金</t>
    <rPh sb="0" eb="2">
      <t>デンゲン</t>
    </rPh>
    <rPh sb="2" eb="4">
      <t>リッチ</t>
    </rPh>
    <rPh sb="4" eb="6">
      <t>チイキ</t>
    </rPh>
    <rPh sb="6" eb="8">
      <t>タイサク</t>
    </rPh>
    <rPh sb="8" eb="11">
      <t>コウフキン</t>
    </rPh>
    <rPh sb="11" eb="13">
      <t>ジギョウ</t>
    </rPh>
    <rPh sb="13" eb="15">
      <t>キキン</t>
    </rPh>
    <phoneticPr fontId="5"/>
  </si>
  <si>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</si>
  <si>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</si>
  <si>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</si>
  <si>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</si>
  <si>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</si>
  <si>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将来負担比率は減少傾向、有形固定資産減価償却率は増加傾向にあり、将来負担比率は前年度と変更なしの0.0％、有形固定資産減価償却率は前年度から1.3ポイント増加している。
将来負担比率は、地方債残高のピーク終了や繰上償還の実施による地方債残高そのものが減少し、また将来負担額から差し引く財政調整基金等の充当可能財源が増加したことによる分子の減少の増により、比率が改善した。
　有形固定資産減価償却率の増加は昨年同様、各施設の老朽化が進んでいるためである。
　令和６年度以降もこの傾向は続くと見込まれることから、財源を有効に活用しながら各公共施設の維持管理に努め、有形固定資産減価償却率の減少に努める。</t>
    <rPh sb="44" eb="46">
      <t>ヘンコウ</t>
    </rPh>
    <rPh sb="200" eb="202">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</si>
  <si>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</si>
  <si>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</si>
  <si>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</si>
  <si>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</si>
  <si>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</si>
  <si>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</si>
  <si>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対前年度で2.3ポイント低い13.7％、将来負担比率は前年度と変更なしの0.0％となっている。実質公債費比率減少の最たる要因は、これまでに発行した地方債の元利償還金の減少である。平成２０年度に完了した地域交流センターゆるるんの整備など大型事業に充当した過疎対策事業債の償還が令和３年度で完了したことにより元利償還金のピークが終了し、また令和５年度を含め過去の繰上償還の実施により元利償還金そのものも減少したため、実質公債費比率については前年から2.3ポイントの減となった。将来負担比率についても繰上償還の実施による地方債残高の減が影響し前年を下回っている。しかしながら、インフラ施設を中心に有形固定資産の減価償却率が上昇してきており、将来の更新経費の確保と計画的な更新が不可欠となっている。
　こうした状況から今後も繰上償還を実施しつつ、地方債残高減少を中心とした実質公債費比率と将来負担比率の減少に努めたい。</t>
    <rPh sb="40" eb="42">
      <t>ヘンコウ</t>
    </rPh>
    <rPh sb="177" eb="179">
      <t>レイワ</t>
    </rPh>
    <rPh sb="180" eb="182">
      <t>ネンド</t>
    </rPh>
    <rPh sb="183" eb="184">
      <t>フク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</si>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</sst>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5B64B73-E88E-487F-AB9E-3A453014C0A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8F7F-4418-95D0-1E842B734A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188311</c:v>
                </c:pt>
                <c:pt idx="1">
                  <c:v>143916</c:v>
                </c:pt>
                <c:pt idx="2">
                  <c:v>159305</c:v>
                </c:pt>
                <c:pt idx="3">
                  <c:v>219597</c:v>
                </c:pt>
                <c:pt idx="4">
                  <c:v>239227</c:v>
                </c:pt>
              </c:numCache>
            </c:numRef>
          </c:val>
          <c:smooth val="0"/>
          <c:extLst>
            <c:ext xmlns:c16="http://schemas.microsoft.com/office/drawing/2014/chart" uri="{C3380CC4-5D6E-409C-BE32-E72D297353CC}">
              <c16:uniqueId val="{00000001-8F7F-4418-95D0-1E842B734A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2.85</c:v>
                </c:pt>
                <c:pt idx="1">
                  <c:v>0.55000000000000004</c:v>
                </c:pt>
                <c:pt idx="2">
                  <c:v>2.68</c:v>
                </c:pt>
                <c:pt idx="3">
                  <c:v>3.36</c:v>
                </c:pt>
                <c:pt idx="4">
                  <c:v>3.71</c:v>
                </c:pt>
              </c:numCache>
            </c:numRef>
          </c:val>
          <c:extLst>
            <c:ext xmlns:c16="http://schemas.microsoft.com/office/drawing/2014/chart" uri="{C3380CC4-5D6E-409C-BE32-E72D297353CC}">
              <c16:uniqueId val="{00000000-C2DD-4F7E-98B6-DE9617144A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65.66</c:v>
                </c:pt>
                <c:pt idx="1">
                  <c:v>55.02</c:v>
                </c:pt>
                <c:pt idx="2">
                  <c:v>58.16</c:v>
                </c:pt>
                <c:pt idx="3">
                  <c:v>72.8</c:v>
                </c:pt>
                <c:pt idx="4">
                  <c:v>81.209999999999994</c:v>
                </c:pt>
              </c:numCache>
            </c:numRef>
          </c:val>
          <c:extLst>
            <c:ext xmlns:c16="http://schemas.microsoft.com/office/drawing/2014/chart" uri="{C3380CC4-5D6E-409C-BE32-E72D297353CC}">
              <c16:uniqueId val="{00000001-C2DD-4F7E-98B6-DE9617144A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-2.98</c:v>
                </c:pt>
                <c:pt idx="1">
                  <c:v>-4.05</c:v>
                </c:pt>
                <c:pt idx="2">
                  <c:v>16.899999999999999</c:v>
                </c:pt>
                <c:pt idx="3">
                  <c:v>16.18</c:v>
                </c:pt>
                <c:pt idx="4">
                  <c:v>13.1</c:v>
                </c:pt>
              </c:numCache>
            </c:numRef>
          </c:val>
          <c:smooth val="0"/>
          <c:extLst>
            <c:ext xmlns:c16="http://schemas.microsoft.com/office/drawing/2014/chart" uri="{C3380CC4-5D6E-409C-BE32-E72D297353CC}">
              <c16:uniqueId val="{00000002-C2DD-4F7E-98B6-DE9617144A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9C6-4EA3-8956-0A00F59CD5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C6-4EA3-8956-0A00F59CD55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9C6-4EA3-8956-0A00F59CD559}"/>
            </c:ext>
          </c:extLst>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0.48</c:v>
                </c:pt>
                <c:pt idx="2">
                  <c:v>#N/A</c:v>
                </c:pt>
                <c:pt idx="3">
                  <c:v>0.23</c:v>
                </c:pt>
                <c:pt idx="4">
                  <c:v>#N/A</c:v>
                </c:pt>
                <c:pt idx="5">
                  <c:v>0.33</c:v>
                </c:pt>
                <c:pt idx="6">
                  <c:v>#N/A</c:v>
                </c:pt>
                <c:pt idx="7">
                  <c:v>0.03</c:v>
                </c:pt>
                <c:pt idx="8">
                  <c:v>#N/A</c:v>
                </c:pt>
                <c:pt idx="9">
                  <c:v>0.03</c:v>
                </c:pt>
              </c:numCache>
            </c:numRef>
          </c:val>
          <c:extLst>
            <c:ext xmlns:c16="http://schemas.microsoft.com/office/drawing/2014/chart" uri="{C3380CC4-5D6E-409C-BE32-E72D297353CC}">
              <c16:uniqueId val="{00000003-59C6-4EA3-8956-0A00F59CD55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0.08</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4-59C6-4EA3-8956-0A00F59CD559}"/>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0.38</c:v>
                </c:pt>
                <c:pt idx="4">
                  <c:v>#N/A</c:v>
                </c:pt>
                <c:pt idx="5">
                  <c:v>0.92</c:v>
                </c:pt>
                <c:pt idx="6">
                  <c:v>#N/A</c:v>
                </c:pt>
                <c:pt idx="7">
                  <c:v>0.01</c:v>
                </c:pt>
                <c:pt idx="8">
                  <c:v>#N/A</c:v>
                </c:pt>
                <c:pt idx="9">
                  <c:v>7.0000000000000007E-2</c:v>
                </c:pt>
              </c:numCache>
            </c:numRef>
          </c:val>
          <c:extLst>
            <c:ext xmlns:c16="http://schemas.microsoft.com/office/drawing/2014/chart" uri="{C3380CC4-5D6E-409C-BE32-E72D297353CC}">
              <c16:uniqueId val="{00000005-59C6-4EA3-8956-0A00F59CD559}"/>
            </c:ext>
          </c:extLst>
        </c:ser>
        <c:ser>
          <c:idx val="6"/>
          <c:order val="6"/>
          <c:tx>
            <c:strRef>
              <c:f>データシート!$A$33</c:f>
              <c:strCache>
                <c:ptCount val="1"/>
                <c:pt idx="0">
                  <c:v>国民健康保険特別会計（直営診療施設勘定）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0.22</c:v>
                </c:pt>
                <c:pt idx="2">
                  <c:v>#N/A</c:v>
                </c:pt>
                <c:pt idx="3">
                  <c:v>0.27</c:v>
                </c:pt>
                <c:pt idx="4">
                  <c:v>#N/A</c:v>
                </c:pt>
                <c:pt idx="5">
                  <c:v>0.23</c:v>
                </c:pt>
                <c:pt idx="6">
                  <c:v>#N/A</c:v>
                </c:pt>
                <c:pt idx="7">
                  <c:v>0.28000000000000003</c:v>
                </c:pt>
                <c:pt idx="8">
                  <c:v>#N/A</c:v>
                </c:pt>
                <c:pt idx="9">
                  <c:v>0.28000000000000003</c:v>
                </c:pt>
              </c:numCache>
            </c:numRef>
          </c:val>
          <c:extLst>
            <c:ext xmlns:c16="http://schemas.microsoft.com/office/drawing/2014/chart" uri="{C3380CC4-5D6E-409C-BE32-E72D297353CC}">
              <c16:uniqueId val="{00000006-59C6-4EA3-8956-0A00F59CD559}"/>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0.06</c:v>
                </c:pt>
                <c:pt idx="2">
                  <c:v>#N/A</c:v>
                </c:pt>
                <c:pt idx="3">
                  <c:v>0.06</c:v>
                </c:pt>
                <c:pt idx="4">
                  <c:v>#N/A</c:v>
                </c:pt>
                <c:pt idx="5">
                  <c:v>0.06</c:v>
                </c:pt>
                <c:pt idx="6">
                  <c:v>#N/A</c:v>
                </c:pt>
                <c:pt idx="7">
                  <c:v>0.05</c:v>
                </c:pt>
                <c:pt idx="8">
                  <c:v>#N/A</c:v>
                </c:pt>
                <c:pt idx="9">
                  <c:v>0.84</c:v>
                </c:pt>
              </c:numCache>
            </c:numRef>
          </c:val>
          <c:extLst>
            <c:ext xmlns:c16="http://schemas.microsoft.com/office/drawing/2014/chart" uri="{C3380CC4-5D6E-409C-BE32-E72D297353CC}">
              <c16:uniqueId val="{00000007-59C6-4EA3-8956-0A00F59CD559}"/>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7.0000000000000007E-2</c:v>
                </c:pt>
                <c:pt idx="2">
                  <c:v>#N/A</c:v>
                </c:pt>
                <c:pt idx="3">
                  <c:v>0.06</c:v>
                </c:pt>
                <c:pt idx="4">
                  <c:v>#N/A</c:v>
                </c:pt>
                <c:pt idx="5">
                  <c:v>0.05</c:v>
                </c:pt>
                <c:pt idx="6">
                  <c:v>#N/A</c:v>
                </c:pt>
                <c:pt idx="7">
                  <c:v>0.05</c:v>
                </c:pt>
                <c:pt idx="8">
                  <c:v>#N/A</c:v>
                </c:pt>
                <c:pt idx="9">
                  <c:v>1</c:v>
                </c:pt>
              </c:numCache>
            </c:numRef>
          </c:val>
          <c:extLst>
            <c:ext xmlns:c16="http://schemas.microsoft.com/office/drawing/2014/chart" uri="{C3380CC4-5D6E-409C-BE32-E72D297353CC}">
              <c16:uniqueId val="{00000008-59C6-4EA3-8956-0A00F59CD55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2.85</c:v>
                </c:pt>
                <c:pt idx="2">
                  <c:v>#N/A</c:v>
                </c:pt>
                <c:pt idx="3">
                  <c:v>0.54</c:v>
                </c:pt>
                <c:pt idx="4">
                  <c:v>#N/A</c:v>
                </c:pt>
                <c:pt idx="5">
                  <c:v>2.67</c:v>
                </c:pt>
                <c:pt idx="6">
                  <c:v>#N/A</c:v>
                </c:pt>
                <c:pt idx="7">
                  <c:v>3.35</c:v>
                </c:pt>
                <c:pt idx="8">
                  <c:v>#N/A</c:v>
                </c:pt>
                <c:pt idx="9">
                  <c:v>3.7</c:v>
                </c:pt>
              </c:numCache>
            </c:numRef>
          </c:val>
          <c:extLst>
            <c:ext xmlns:c16="http://schemas.microsoft.com/office/drawing/2014/chart" uri="{C3380CC4-5D6E-409C-BE32-E72D297353CC}">
              <c16:uniqueId val="{00000009-59C6-4EA3-8956-0A00F59CD5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506</c:v>
                </c:pt>
                <c:pt idx="5">
                  <c:v>614</c:v>
                </c:pt>
                <c:pt idx="8">
                  <c:v>644</c:v>
                </c:pt>
                <c:pt idx="11">
                  <c:v>587</c:v>
                </c:pt>
                <c:pt idx="14">
                  <c:v>545</c:v>
                </c:pt>
              </c:numCache>
            </c:numRef>
          </c:val>
          <c:extLst>
            <c:ext xmlns:c16="http://schemas.microsoft.com/office/drawing/2014/chart" uri="{C3380CC4-5D6E-409C-BE32-E72D297353CC}">
              <c16:uniqueId val="{00000000-915D-41F0-9558-5920A32A52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5D-41F0-9558-5920A32A52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0</c:v>
                </c:pt>
                <c:pt idx="9">
                  <c:v>1</c:v>
                </c:pt>
                <c:pt idx="12">
                  <c:v>2</c:v>
                </c:pt>
              </c:numCache>
            </c:numRef>
          </c:val>
          <c:extLst>
            <c:ext xmlns:c16="http://schemas.microsoft.com/office/drawing/2014/chart" uri="{C3380CC4-5D6E-409C-BE32-E72D297353CC}">
              <c16:uniqueId val="{00000002-915D-41F0-9558-5920A32A52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8</c:v>
                </c:pt>
                <c:pt idx="6">
                  <c:v>11</c:v>
                </c:pt>
                <c:pt idx="9">
                  <c:v>9</c:v>
                </c:pt>
                <c:pt idx="12">
                  <c:v>6</c:v>
                </c:pt>
              </c:numCache>
            </c:numRef>
          </c:val>
          <c:extLst>
            <c:ext xmlns:c16="http://schemas.microsoft.com/office/drawing/2014/chart" uri="{C3380CC4-5D6E-409C-BE32-E72D297353CC}">
              <c16:uniqueId val="{00000003-915D-41F0-9558-5920A32A52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110</c:v>
                </c:pt>
                <c:pt idx="3">
                  <c:v>131</c:v>
                </c:pt>
                <c:pt idx="6">
                  <c:v>135</c:v>
                </c:pt>
                <c:pt idx="9">
                  <c:v>158</c:v>
                </c:pt>
                <c:pt idx="12">
                  <c:v>144</c:v>
                </c:pt>
              </c:numCache>
            </c:numRef>
          </c:val>
          <c:extLst>
            <c:ext xmlns:c16="http://schemas.microsoft.com/office/drawing/2014/chart" uri="{C3380CC4-5D6E-409C-BE32-E72D297353CC}">
              <c16:uniqueId val="{00000004-915D-41F0-9558-5920A32A52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5D-41F0-9558-5920A32A52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5D-41F0-9558-5920A32A52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605</c:v>
                </c:pt>
                <c:pt idx="3">
                  <c:v>742</c:v>
                </c:pt>
                <c:pt idx="6">
                  <c:v>755</c:v>
                </c:pt>
                <c:pt idx="9">
                  <c:v>659</c:v>
                </c:pt>
                <c:pt idx="12">
                  <c:v>592</c:v>
                </c:pt>
              </c:numCache>
            </c:numRef>
          </c:val>
          <c:extLst>
            <c:ext xmlns:c16="http://schemas.microsoft.com/office/drawing/2014/chart" uri="{C3380CC4-5D6E-409C-BE32-E72D297353CC}">
              <c16:uniqueId val="{00000007-915D-41F0-9558-5920A32A52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217</c:v>
                </c:pt>
                <c:pt idx="2">
                  <c:v>#N/A</c:v>
                </c:pt>
                <c:pt idx="3">
                  <c:v>#N/A</c:v>
                </c:pt>
                <c:pt idx="4">
                  <c:v>268</c:v>
                </c:pt>
                <c:pt idx="5">
                  <c:v>#N/A</c:v>
                </c:pt>
                <c:pt idx="6">
                  <c:v>#N/A</c:v>
                </c:pt>
                <c:pt idx="7">
                  <c:v>257</c:v>
                </c:pt>
                <c:pt idx="8">
                  <c:v>#N/A</c:v>
                </c:pt>
                <c:pt idx="9">
                  <c:v>#N/A</c:v>
                </c:pt>
                <c:pt idx="10">
                  <c:v>240</c:v>
                </c:pt>
                <c:pt idx="11">
                  <c:v>#N/A</c:v>
                </c:pt>
                <c:pt idx="12">
                  <c:v>#N/A</c:v>
                </c:pt>
                <c:pt idx="13">
                  <c:v>199</c:v>
                </c:pt>
                <c:pt idx="14">
                  <c:v>#N/A</c:v>
                </c:pt>
              </c:numCache>
            </c:numRef>
          </c:val>
          <c:smooth val="0"/>
          <c:extLst>
            <c:ext xmlns:c16="http://schemas.microsoft.com/office/drawing/2014/chart" uri="{C3380CC4-5D6E-409C-BE32-E72D297353CC}">
              <c16:uniqueId val="{00000008-915D-41F0-9558-5920A32A52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5104</c:v>
                </c:pt>
                <c:pt idx="5">
                  <c:v>4782</c:v>
                </c:pt>
                <c:pt idx="8">
                  <c:v>4465</c:v>
                </c:pt>
                <c:pt idx="11">
                  <c:v>4224</c:v>
                </c:pt>
                <c:pt idx="14">
                  <c:v>4019</c:v>
                </c:pt>
              </c:numCache>
            </c:numRef>
          </c:val>
          <c:extLst>
            <c:ext xmlns:c16="http://schemas.microsoft.com/office/drawing/2014/chart" uri="{C3380CC4-5D6E-409C-BE32-E72D297353CC}">
              <c16:uniqueId val="{00000000-4D42-44AB-B16C-E54F4FDFA5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D42-44AB-B16C-E54F4FDFA5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1685</c:v>
                </c:pt>
                <c:pt idx="5">
                  <c:v>1544</c:v>
                </c:pt>
                <c:pt idx="8">
                  <c:v>1672</c:v>
                </c:pt>
                <c:pt idx="11">
                  <c:v>2001</c:v>
                </c:pt>
                <c:pt idx="14">
                  <c:v>2189</c:v>
                </c:pt>
              </c:numCache>
            </c:numRef>
          </c:val>
          <c:extLst>
            <c:ext xmlns:c16="http://schemas.microsoft.com/office/drawing/2014/chart" uri="{C3380CC4-5D6E-409C-BE32-E72D297353CC}">
              <c16:uniqueId val="{00000002-4D42-44AB-B16C-E54F4FDFA5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42-44AB-B16C-E54F4FDFA5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42-44AB-B16C-E54F4FDFA5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72</c:v>
                </c:pt>
                <c:pt idx="3">
                  <c:v>90</c:v>
                </c:pt>
                <c:pt idx="6">
                  <c:v>90</c:v>
                </c:pt>
                <c:pt idx="9">
                  <c:v>30</c:v>
                </c:pt>
                <c:pt idx="12">
                  <c:v>90</c:v>
                </c:pt>
              </c:numCache>
            </c:numRef>
          </c:val>
          <c:extLst>
            <c:ext xmlns:c16="http://schemas.microsoft.com/office/drawing/2014/chart" uri="{C3380CC4-5D6E-409C-BE32-E72D297353CC}">
              <c16:uniqueId val="{00000005-4D42-44AB-B16C-E54F4FDFA5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340</c:v>
                </c:pt>
                <c:pt idx="3">
                  <c:v>313</c:v>
                </c:pt>
                <c:pt idx="6">
                  <c:v>274</c:v>
                </c:pt>
                <c:pt idx="9">
                  <c:v>296</c:v>
                </c:pt>
                <c:pt idx="12">
                  <c:v>295</c:v>
                </c:pt>
              </c:numCache>
            </c:numRef>
          </c:val>
          <c:extLst>
            <c:ext xmlns:c16="http://schemas.microsoft.com/office/drawing/2014/chart" uri="{C3380CC4-5D6E-409C-BE32-E72D297353CC}">
              <c16:uniqueId val="{00000006-4D42-44AB-B16C-E54F4FDFA5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67</c:v>
                </c:pt>
                <c:pt idx="3">
                  <c:v>59</c:v>
                </c:pt>
                <c:pt idx="6">
                  <c:v>41</c:v>
                </c:pt>
                <c:pt idx="9">
                  <c:v>33</c:v>
                </c:pt>
                <c:pt idx="12">
                  <c:v>27</c:v>
                </c:pt>
              </c:numCache>
            </c:numRef>
          </c:val>
          <c:extLst>
            <c:ext xmlns:c16="http://schemas.microsoft.com/office/drawing/2014/chart" uri="{C3380CC4-5D6E-409C-BE32-E72D297353CC}">
              <c16:uniqueId val="{00000007-4D42-44AB-B16C-E54F4FDFA5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1757</c:v>
                </c:pt>
                <c:pt idx="3">
                  <c:v>1976</c:v>
                </c:pt>
                <c:pt idx="6">
                  <c:v>1981</c:v>
                </c:pt>
                <c:pt idx="9">
                  <c:v>2133</c:v>
                </c:pt>
                <c:pt idx="12">
                  <c:v>2127</c:v>
                </c:pt>
              </c:numCache>
            </c:numRef>
          </c:val>
          <c:extLst>
            <c:ext xmlns:c16="http://schemas.microsoft.com/office/drawing/2014/chart" uri="{C3380CC4-5D6E-409C-BE32-E72D297353CC}">
              <c16:uniqueId val="{00000008-4D42-44AB-B16C-E54F4FDFA5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D42-44AB-B16C-E54F4FDFA5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5096</c:v>
                </c:pt>
                <c:pt idx="3">
                  <c:v>4564</c:v>
                </c:pt>
                <c:pt idx="6">
                  <c:v>4043</c:v>
                </c:pt>
                <c:pt idx="9">
                  <c:v>3706</c:v>
                </c:pt>
                <c:pt idx="12">
                  <c:v>3408</c:v>
                </c:pt>
              </c:numCache>
            </c:numRef>
          </c:val>
          <c:extLst>
            <c:ext xmlns:c16="http://schemas.microsoft.com/office/drawing/2014/chart" uri="{C3380CC4-5D6E-409C-BE32-E72D297353CC}">
              <c16:uniqueId val="{0000000A-4D42-44AB-B16C-E54F4FDFA5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543</c:v>
                </c:pt>
                <c:pt idx="2">
                  <c:v>#N/A</c:v>
                </c:pt>
                <c:pt idx="3">
                  <c:v>#N/A</c:v>
                </c:pt>
                <c:pt idx="4">
                  <c:v>675</c:v>
                </c:pt>
                <c:pt idx="5">
                  <c:v>#N/A</c:v>
                </c:pt>
                <c:pt idx="6">
                  <c:v>#N/A</c:v>
                </c:pt>
                <c:pt idx="7">
                  <c:v>292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D42-44AB-B16C-E54F4FDFA5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1352</c:v>
                </c:pt>
                <c:pt idx="1">
                  <c:v>1644</c:v>
                </c:pt>
                <c:pt idx="2">
                  <c:v>1816</c:v>
                </c:pt>
              </c:numCache>
            </c:numRef>
          </c:val>
          <c:extLst>
            <c:ext xmlns:c16="http://schemas.microsoft.com/office/drawing/2014/chart" uri="{C3380CC4-5D6E-409C-BE32-E72D297353CC}">
              <c16:uniqueId val="{00000000-71FE-4C2E-84E2-DF7C29D136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65</c:v>
                </c:pt>
                <c:pt idx="1">
                  <c:v>66</c:v>
                </c:pt>
                <c:pt idx="2">
                  <c:v>57</c:v>
                </c:pt>
              </c:numCache>
            </c:numRef>
          </c:val>
          <c:extLst>
            <c:ext xmlns:c16="http://schemas.microsoft.com/office/drawing/2014/chart" uri="{C3380CC4-5D6E-409C-BE32-E72D297353CC}">
              <c16:uniqueId val="{00000001-71FE-4C2E-84E2-DF7C29D136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134</c:v>
                </c:pt>
                <c:pt idx="1">
                  <c:v>168</c:v>
                </c:pt>
                <c:pt idx="2">
                  <c:v>208</c:v>
                </c:pt>
              </c:numCache>
            </c:numRef>
          </c:val>
          <c:extLst>
            <c:ext xmlns:c16="http://schemas.microsoft.com/office/drawing/2014/chart" uri="{C3380CC4-5D6E-409C-BE32-E72D297353CC}">
              <c16:uniqueId val="{00000002-71FE-4C2E-84E2-DF7C29D1366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{97E1C355-7ECE-410C-A6A4-E5E22CCA01AF}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201-4647-B4E8-6389703AE8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{1849CF55-E61C-4CE5-A599-B37F9832998A}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01-4647-B4E8-6389703AE8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{09561753-B4F4-4700-8E78-5B93D07B0A46}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01-4647-B4E8-6389703AE8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{A5366D76-3122-4430-951C-C889A137FFFE}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01-4647-B4E8-6389703AE8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{02A119D4-7A30-4215-93D5-8BCDFC1E230D}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01-4647-B4E8-6389703AE8DA}"/>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{DBD11631-E0DA-412C-BD86-FD152DC52752}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201-4647-B4E8-6389703AE8DA}"/>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{075AC336-18FE-4007-B3DE-3F6057B869D4}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201-4647-B4E8-6389703AE8D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{E4690E86-9061-49ED-8515-2ADF4320EC5A}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201-4647-B4E8-6389703AE8D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{6E5488DF-CC1C-421A-9516-D5F3ACE84849}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201-4647-B4E8-6389703AE8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69.099999999999994</c:v>
                </c:pt>
                <c:pt idx="8">
                  <c:v>70.7</c:v>
                </c:pt>
                <c:pt idx="16">
                  <c:v>72.3</c:v>
                </c:pt>
                <c:pt idx="24">
                  <c:v>73.3</c:v>
                </c:pt>
                <c:pt idx="32">
                  <c:v>74.599999999999994</c:v>
                </c:pt>
              </c:numCache>
            </c:numRef>
          </c:xVal>
          <c:yVal>
            <c:numRef>
              <c:f>公会計指標分析・財政指標組合せ分析表!$BP$51:$DC$51</c:f>
              <c:numCache>
                <c:formatCode>#,##0.0;"▲ "#,##0.0</c:formatCode>
                <c:ptCount val="40"/>
                <c:pt idx="0">
                  <c:v>37.200000000000003</c:v>
                </c:pt>
                <c:pt idx="8">
                  <c:v>46.6</c:v>
                </c:pt>
                <c:pt idx="16">
                  <c:v>17.3</c:v>
                </c:pt>
              </c:numCache>
            </c:numRef>
          </c:yVal>
          <c:smooth val="0"/>
          <c:extLst>
            <c:ext xmlns:c16="http://schemas.microsoft.com/office/drawing/2014/chart" uri="{C3380CC4-5D6E-409C-BE32-E72D297353CC}">
              <c16:uniqueId val="{00000009-C201-4647-B4E8-6389703AE8D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1249862031829357E-2"/>
                  <c:y val="-9.900567339154145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{F8A09EB8-F215-4194-8C20-A95BA60DC828}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201-4647-B4E8-6389703AE8D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{39D97C97-0D3D-486C-86C8-AB238F35623D}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01-4647-B4E8-6389703AE8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{4D0049F0-85A4-4A03-90B4-888647DCDB2D}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01-4647-B4E8-6389703AE8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{C563E60E-CD9A-43F0-91A3-A2840542BA72}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01-4647-B4E8-6389703AE8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{A1CF6A45-6026-4C30-A42A-B71E5E5A1742}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01-4647-B4E8-6389703AE8DA}"/>
                </c:ext>
              </c:extLst>
            </c:dLbl>
            <c:dLbl>
              <c:idx val="8"/>
              <c:layout>
                <c:manualLayout>
                  <c:x val="-2.88865306079658E-2"/>
                  <c:y val="-7.945767620070685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{370A9B04-7727-4726-8486-5FE52F883B27}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201-4647-B4E8-6389703AE8DA}"/>
                </c:ext>
              </c:extLst>
            </c:dLbl>
            <c:dLbl>
              <c:idx val="16"/>
              <c:layout>
                <c:manualLayout>
                  <c:x val="-2.5910786504485021E-2"/>
                  <c:y val="-2.0621682366093075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{DBB33C42-6136-4EBE-BBC0-5701233A8213}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201-4647-B4E8-6389703AE8DA}"/>
                </c:ext>
              </c:extLst>
            </c:dLbl>
            <c:dLbl>
              <c:idx val="24"/>
              <c:layout>
                <c:manualLayout>
                  <c:x val="-3.2015750650234161E-2"/>
                  <c:y val="-5.9871136465119372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{2BC9CAAD-FFE2-4EFA-936B-CF49CA155039}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201-4647-B4E8-6389703AE8D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{8F1DC5A8-7AE3-4B9C-AF9D-FDF28F20A011}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201-4647-B4E8-6389703AE8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201-4647-B4E8-6389703AE8DA}"/>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{27479DAC-9F31-489A-8B48-D14DCBF667C6}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0D7-4EAD-B2A8-0D1AB58036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{DD7EEB74-A246-4C67-AB14-6C48A4C74EF4}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D7-4EAD-B2A8-0D1AB58036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{7D3AEAFB-4140-46CB-88F3-4C05A7CBF4A0}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D7-4EAD-B2A8-0D1AB58036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{F6845A2A-CE71-4D64-A63D-52CA90F58842}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D7-4EAD-B2A8-0D1AB58036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{8D860CBC-4FD5-48BD-8C0A-156743459BD9}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D7-4EAD-B2A8-0D1AB58036E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{0EBA3D6C-87CC-42CD-8F0F-649015ECA516}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0D7-4EAD-B2A8-0D1AB58036E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{E397A610-D5B1-46A9-A45C-E177D1D0B2DB}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0D7-4EAD-B2A8-0D1AB58036E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{E422649E-6C03-4F90-8B0E-D240E8B61940}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0D7-4EAD-B2A8-0D1AB58036E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{8A80476F-8BF2-4956-BEFC-45D0168F7DFB}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0D7-4EAD-B2A8-0D1AB58036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13.6</c:v>
                </c:pt>
                <c:pt idx="8">
                  <c:v>15.7</c:v>
                </c:pt>
                <c:pt idx="16">
                  <c:v>16.2</c:v>
                </c:pt>
                <c:pt idx="24">
                  <c:v>16</c:v>
                </c:pt>
                <c:pt idx="32">
                  <c:v>13.7</c:v>
                </c:pt>
              </c:numCache>
            </c:numRef>
          </c:xVal>
          <c:yVal>
            <c:numRef>
              <c:f>公会計指標分析・財政指標組合せ分析表!$BP$73:$DC$73</c:f>
              <c:numCache>
                <c:formatCode>#,##0.0;"▲ "#,##0.0</c:formatCode>
                <c:ptCount val="40"/>
                <c:pt idx="0">
                  <c:v>37.200000000000003</c:v>
                </c:pt>
                <c:pt idx="8">
                  <c:v>46.6</c:v>
                </c:pt>
                <c:pt idx="16">
                  <c:v>17.3</c:v>
                </c:pt>
              </c:numCache>
            </c:numRef>
          </c:yVal>
          <c:smooth val="0"/>
          <c:extLst>
            <c:ext xmlns:c16="http://schemas.microsoft.com/office/drawing/2014/chart" uri="{C3380CC4-5D6E-409C-BE32-E72D297353CC}">
              <c16:uniqueId val="{00000009-10D7-4EAD-B2A8-0D1AB58036E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044E-2"/>
                  <c:y val="-0.11267481421761798"/>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{4FB628A8-7726-4A46-B271-137457BF5653}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0D7-4EAD-B2A8-0D1AB58036E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{A16AD6DB-56A3-4A06-AFE7-0F1840395FAD}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D7-4EAD-B2A8-0D1AB58036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{0A535E00-1964-4528-A3BB-62D1A350E701}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D7-4EAD-B2A8-0D1AB58036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{3B512309-450F-46C6-AB07-91EBF0F355A7}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D7-4EAD-B2A8-0D1AB58036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{24AA7E08-DA14-4CA3-ADF1-B8E0EFEBEF91}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D7-4EAD-B2A8-0D1AB58036ED}"/>
                </c:ext>
              </c:extLst>
            </c:dLbl>
            <c:dLbl>
              <c:idx val="8"/>
              <c:layout>
                <c:manualLayout>
                  <c:x val="-1.8235628084249993E-2"/>
                  <c:y val="-6.581652118936341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{40C8E165-44F0-490B-8BED-7B330EF4C8E9}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0D7-4EAD-B2A8-0D1AB58036ED}"/>
                </c:ext>
              </c:extLst>
            </c:dLbl>
            <c:dLbl>
              <c:idx val="16"/>
              <c:layout>
                <c:manualLayout>
                  <c:x val="-3.1570342725075584E-2"/>
                  <c:y val="-7.6313080216753532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{8FB9AE7B-75B2-4917-863B-3DA9BC01EFA7}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0D7-4EAD-B2A8-0D1AB58036ED}"/>
                </c:ext>
              </c:extLst>
            </c:dLbl>
            <c:dLbl>
              <c:idx val="24"/>
              <c:layout>
                <c:manualLayout>
                  <c:x val="-3.1570342725075584E-2"/>
                  <c:y val="-8.190076491173753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{4C812F4D-4CE4-4D42-A5FE-CBAC6E5EFFEE}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0D7-4EAD-B2A8-0D1AB58036ED}"/>
                </c:ext>
              </c:extLst>
            </c:dLbl>
            <c:dLbl>
              <c:idx val="32"/>
              <c:layout>
                <c:manualLayout>
                  <c:x val="-3.1570342725075584E-2"/>
                  <c:y val="-4.405931336722137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{CC7E8285-C52F-443F-9AD0-F2A8EAC214F8}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0D7-4EAD-B2A8-0D1AB58036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0D7-4EAD-B2A8-0D1AB58036ED}"/>
            </c:ext>
          </c:extLst>
        </c:ser>
        <c:dLbls>
          <c:showLegendKey val="0"/>
          <c:showVal val="1"/>
          <c:showCatName val="0"/>
          <c:showSerName val="0"/>
          <c:showPercent val="0"/>
          <c:showBubbleSize val="0"/>
        </c:dLbls>
        <c:axId val="84219776"/>
        <c:axId val="84234240"/>
      </c:scatterChart>
      <c:valAx>
        <c:axId val="84219776"/>
        <c:scaling>
          <c:orientation val="maxMin"/>
          <c:max val="20"/>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秋田県東成瀬村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ける元利償還金等額は減少しており今後もこの傾向は続くことが予想される。簡易水道事業特別会計における公債費は令和３年度にピークを越え、今後は減少していくことが見込まれている。これによる準元利償還金の減少が予想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本村では、満期一括償還の地方債を発行していないため、減債基金残高と減債基金積立相当額に該当する数値はありません。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秋田県東成瀬村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将来負担比率は、前年に続きに比率なしとなった。</a:t>
          </a:r>
        </a:p>
        <a:p>
          <a:r>
            <a:rPr kumimoji="1" lang="ja-JP" altLang="en-US" sz="1400">
              <a:latin typeface="ＭＳ ゴシック" pitchFamily="49" charset="-128"/>
              <a:ea typeface="ＭＳ ゴシック" pitchFamily="49" charset="-128"/>
            </a:rPr>
            <a:t>　地方債の現在高は、繰上償還と地方債新規発行額の抑制により前年度から減少している。</a:t>
          </a:r>
        </a:p>
        <a:p>
          <a:r>
            <a:rPr kumimoji="1" lang="ja-JP" altLang="en-US" sz="1400">
              <a:latin typeface="ＭＳ ゴシック" pitchFamily="49" charset="-128"/>
              <a:ea typeface="ＭＳ ゴシック" pitchFamily="49" charset="-128"/>
            </a:rPr>
            <a:t>　また充当可能財源等においても財政調整基金などの基金残高が増加したため、将来負担比率の分子が大幅に減少している。</a:t>
          </a:r>
        </a:p>
        <a:p>
          <a:r>
            <a:rPr kumimoji="1" lang="ja-JP" altLang="en-US" sz="1400">
              <a:latin typeface="ＭＳ ゴシック" pitchFamily="49" charset="-128"/>
              <a:ea typeface="ＭＳ ゴシック" pitchFamily="49" charset="-128"/>
            </a:rPr>
            <a:t>　今後は地方税、普通交付税の動向を注視しながら一定の基金残高の確保に努める。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秋田県東成瀬村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増加に伴う財政調整基金積立金の増、定額を積み立てている公共施設等総合管理基金の増、ふるさと納税の増収によるさわやかなるせ仙人の郷基金の増、電源立地地域対策交付金事業基金の造成により基金全体としては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物価・人件費高騰や新たな財政需要に備え計画的に積み立てを行う。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ふるさと納税基金では、寄附者の要望に沿った事業を実施し計画的に一般会計繰入れを行う。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地域福祉基金・・・高齢者福祉推進事業の財源に充てるもの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さわやかなるせ仙人の郷基金・・・ふるさと納税を基金として積み立てるものであり、寄附者から指定を受けた事業へ充当するもの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公共施設等総合管理基金・・・公共施設の計画的な更新、除去事業に充当するもの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森林環境譲与税基金・・・村内の森林整備及びその促進に関する施策へ充当するもの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電源立地地域対策交付金事業基金・・・電源立地地域対策交付金に関する事業へ充当するもの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地域福祉基金は前年度と同水準で積み立てを行ったことにより増となっている。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さわやかなるせ仙人の郷基金は、毎年度指定されている事業に対して充当を行っているが、歳入のふるさと納税が伸びたことにより基金全体として増加している。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公共施設等総合管理基金は、前年度と同水準で積み立てを行ったことにより増となっている。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森林環境譲与税基金は、森林環境譲与税を全額積み立て、これを財源とした事業への充当を行った差分が残高として残ったため、基金として増加している。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電源立地地域対策交付金事業基金は電源立地地域対策交付金を財源として新たに基金の造成を行っている。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地域福祉基金は後年度の財政需要に備え、継続して一定額を積み立て、必要に応じ取崩しを行う。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さわやかなるせ仙人の郷基金は、今後も増加することが見込まれており、寄附者の要望に沿った事業を展開しながら適切な運用に努める。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公共施設等総合管理基金については、公共施設等に係る後年度の財政需要に備え計画的に積立てを行う。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森林環境譲与税基金については、今後も安定的な財源が確保されていることから、積極的に活用を図る。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電源立地地域対策交付金事業基金は、令和６年度から東成瀬小学校村単講師及び学校教育支援員人件費に充当し、５年以内に全額を充当する。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までは、地方債の償還額増加、簡易水道事業特別会計内での事業費増加に伴う一般会計繰出金の増加に対応するため、財政調整基金繰入金の取り崩しが続き、残高が減少していた。しかし令和３年度以降は普通交付税の大幅な増加に伴い基金全体の残高が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令和７年度までは普通交付税が現在の水準で交付されることが見込まれることから、後年度の財政需要に備え、標準財政規模の１割を下回らないよう管理していく。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今後の施設老朽化に対応した地方債の増額や財政指数改善に向けた地方債の繰上償還が見込まれることから、定額で基金の積立てを行っている。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また、地方債の繰上償還のため取崩したため、残高は減少している。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実質公債費比率やその他主要財政指標の状況を踏まえながら、適切な時期に減債基金を取り崩し、繰上償還を実施する。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38637A5-1B54-436D-9F53-7B49BC61AE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3A50E49-AC82-4701-A309-7D49925743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E31AE0BC-9CAF-4209-8614-78B334B854D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C8F12FE0-2F42-478C-B30E-1B5EB921478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41D5CB9A-6F75-4D65-9679-0FDFD8639E8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BBCA07BF-94D3-42CB-93E1-10BAEE70AA7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B7135AA2-FAA4-4EC5-9636-365C7736646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2D02EBA8-8903-4A44-9480-1E95CAC1EA5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D87EB0A-83E8-4385-9679-AD111C49CB6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C33E4B82-5185-4D80-8ECC-54EAE01616D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秋田県東成瀬村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A02A4C9E-C33C-4AE9-9C0E-FCFC88267F2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846C820E-83DC-45FB-A911-3C860F194CC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60C8B05-C6D8-454D-88B5-D2B3C7D631E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412CB0BC-CB37-4210-A2A4-A1BB418A32C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3C9E48A2-D966-43A8-ABB9-3D8C5EE3B23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86F79375-7636-427F-A0DE-B65A8445F4A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2,396
2,250
203.69
4,381,416
4,293,730
82,876
2,236,243
3,352,279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81CC8C25-BE44-49BD-8010-BA65C18AF19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6C886A15-11AC-4F1F-B56E-2B449CA8536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18C138CF-1D41-4730-951E-A4E9326B652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4C340951-2FE8-4EDE-8309-B2EAC42BCE9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79DD6F85-1A57-46E4-8DD5-DF034D15BCC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B12ECC78-5149-47BA-A02E-3756C64F0A5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4DFB6D35-63C9-46C0-9F10-D13BFB373B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D9DF9FD3-F9F7-40A1-B1C8-14EF6A88D5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B434E228-3A40-46F3-B3A9-D2C999503D1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89E070F0-7076-4D9C-AA79-B9FC5E85E1C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C1BC8D6-BE80-41C6-8D72-FCA43E7C67F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1095CC54-33B7-404C-8D63-460FB3B70AB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601F0FE1-067B-438D-8684-CCD313434BE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F8AD8DE2-95AE-4E98-AA6A-808DF42418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32767187-FF5E-43B3-9E87-20DBA73A0B3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ADCFCA96-2BCD-48B2-9778-BA26FE43B8D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B13B20BB-CEE0-4D6D-AF95-2E287224E16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EBE51314-2A27-4F06-A9AC-2E98B89E268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3BC6462F-EE0D-4ADC-B468-6C4E74137E1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CC2BEA22-FF7C-4A8F-B6C4-027AD73C9AE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98190FAE-5E4C-475E-A66A-A022183478F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63423702-A631-499E-80F4-842611712E4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58FBEA2C-21DC-44E4-A3B4-1F3704987F4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A7D6E36C-F883-4521-9A51-9EB2206DA3D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1D2C3FBB-EFB2-4A61-A14A-2C28E653FA6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1F08D29D-3647-448F-BB66-591DA26D4F7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D1BB0AF1-84D1-467A-917E-B750AA46F56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857BD4B4-AC99-42AE-B4ED-236A49B3491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B05D08E1-79D8-4C9B-88C3-0A2FEBD881F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852FC026-E43F-410C-9A8C-120DF68BE4B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8FB79570-63A5-4B23-A391-A7BA28ED22D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476F410D-30A7-472A-9E2F-A3D45EA3BF0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8898A90A-693B-4ECC-B006-09B3BF37659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8C191168-5B1C-4AC0-8182-FBD6E1EAF5E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C6761059-2825-4390-9DF3-74CBC2C00A4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本村の有形固定資産減価償却率は類似団体平均と比較して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今後も一部の施設を除いては大規模な改修等は計画されていないため、比率の増加が予想される。そのため、基金を活用した公共施設の維持補修を計画的に行い、これと併せて数値の改善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18BB8246-B57E-4338-A800-4E9FA185FE5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33159667-FCE5-4695-B029-EC7CB511BD4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F9773F63-B5C1-48BF-86F3-D83FA6FBE5B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F2A551DE-CE0C-48DD-AE94-43AF41BD560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C50F0B98-5DF8-45A8-B1FF-18E95B315DD4}"/>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DBC5221E-3FFC-40DB-B81F-86A174BBDF62}"/>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5F9BF51A-BE4B-41B1-963D-A5E6CB2940D2}"/>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87C78CB0-382B-4894-8064-D7F7D4F1BE9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8754E220-1B57-40BB-A481-48A948F41C86}"/>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37EDE396-E5A2-4611-9AD5-FEB7D266A07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EE77C680-9A8B-476B-95C3-63FDA58B2F26}"/>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CCE3DB20-C445-4284-87B9-3171EDAF3A3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E4396E40-C26D-428A-B32A-943B6246EFAE}"/>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A8ED6EC9-E7DC-47FC-B259-9869147C501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034F3F25-3103-446C-922A-73836E64E97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70142DE1-4143-4E0A-913C-6B7CF36F43C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3E43FFC8-208B-47DE-9394-28EC6639F61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F6750D0C-12C1-492E-9F16-2AE06B3F4CC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1" name="直線コネクタ 70">
          <a:extLst>
            <a:ext uri="{FF2B5EF4-FFF2-40B4-BE49-F238E27FC236}">
              <a16:creationId xmlns:a16="http://schemas.microsoft.com/office/drawing/2014/main" id="{F89DC910-62AA-4161-B36D-83F9C8AB800B}"/>
            </a:ext>
          </a:extLst>
        </xdr:cNvPr>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2" name="有形固定資産減価償却率最小値テキスト">
          <a:extLst>
            <a:ext uri="{FF2B5EF4-FFF2-40B4-BE49-F238E27FC236}">
              <a16:creationId xmlns:a16="http://schemas.microsoft.com/office/drawing/2014/main" id="{BB159097-70CF-4CD0-9F42-4EE76F9B3B5E}"/>
            </a:ext>
          </a:extLst>
        </xdr:cNvPr>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3" name="直線コネクタ 72">
          <a:extLst>
            <a:ext uri="{FF2B5EF4-FFF2-40B4-BE49-F238E27FC236}">
              <a16:creationId xmlns:a16="http://schemas.microsoft.com/office/drawing/2014/main" id="{90DB266E-BB57-4C7C-85D8-A262C58DBA42}"/>
            </a:ext>
          </a:extLst>
        </xdr:cNvPr>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74" name="有形固定資産減価償却率最大値テキスト">
          <a:extLst>
            <a:ext uri="{FF2B5EF4-FFF2-40B4-BE49-F238E27FC236}">
              <a16:creationId xmlns:a16="http://schemas.microsoft.com/office/drawing/2014/main" id="{4DF701FB-3787-456B-A70A-A7F81857D2C7}"/>
            </a:ext>
          </a:extLst>
        </xdr:cNvPr>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75" name="直線コネクタ 74">
          <a:extLst>
            <a:ext uri="{FF2B5EF4-FFF2-40B4-BE49-F238E27FC236}">
              <a16:creationId xmlns:a16="http://schemas.microsoft.com/office/drawing/2014/main" id="{AA95EE4E-9ECB-4C73-95B2-480D1B9590D9}"/>
            </a:ext>
          </a:extLst>
        </xdr:cNvPr>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76" name="有形固定資産減価償却率平均値テキスト">
          <a:extLst>
            <a:ext uri="{FF2B5EF4-FFF2-40B4-BE49-F238E27FC236}">
              <a16:creationId xmlns:a16="http://schemas.microsoft.com/office/drawing/2014/main" id="{C1CAD784-0EFA-440B-A25B-5EAE1B38F17E}"/>
            </a:ext>
          </a:extLst>
        </xdr:cNvPr>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7" name="フローチャート: 判断 76">
          <a:extLst>
            <a:ext uri="{FF2B5EF4-FFF2-40B4-BE49-F238E27FC236}">
              <a16:creationId xmlns:a16="http://schemas.microsoft.com/office/drawing/2014/main" id="{420EDDA6-EAEF-46C6-9AF3-8D3C8D9CBA86}"/>
            </a:ext>
          </a:extLst>
        </xdr:cNvPr>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8" name="フローチャート: 判断 77">
          <a:extLst>
            <a:ext uri="{FF2B5EF4-FFF2-40B4-BE49-F238E27FC236}">
              <a16:creationId xmlns:a16="http://schemas.microsoft.com/office/drawing/2014/main" id="{743FF248-6F1A-41E6-A08F-8382321B79C5}"/>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9" name="フローチャート: 判断 78">
          <a:extLst>
            <a:ext uri="{FF2B5EF4-FFF2-40B4-BE49-F238E27FC236}">
              <a16:creationId xmlns:a16="http://schemas.microsoft.com/office/drawing/2014/main" id="{01A5D65C-5792-456D-99B0-7ADCE4560D22}"/>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0" name="フローチャート: 判断 79">
          <a:extLst>
            <a:ext uri="{FF2B5EF4-FFF2-40B4-BE49-F238E27FC236}">
              <a16:creationId xmlns:a16="http://schemas.microsoft.com/office/drawing/2014/main" id="{C58CD571-51CA-4824-98CF-E91033F2FBF8}"/>
            </a:ext>
          </a:extLst>
        </xdr:cNvPr>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1" name="フローチャート: 判断 80">
          <a:extLst>
            <a:ext uri="{FF2B5EF4-FFF2-40B4-BE49-F238E27FC236}">
              <a16:creationId xmlns:a16="http://schemas.microsoft.com/office/drawing/2014/main" id="{1D10076C-C151-4A90-B050-5AE062C3BF5D}"/>
            </a:ext>
          </a:extLst>
        </xdr:cNvPr>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C9CEE85-E376-403C-8BE4-6E2FC5DDBDB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3346AAE9-C68C-42A5-8B89-E71C52A7D4B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E9488E1-DF67-4892-A7D9-482396FC976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BE090E9-F8E4-4B5C-8361-C6361ADD9E8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6F1CFA7-48AD-4C3D-83BA-319A326461C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19867</xdr:rowOff>
    </xdr:from>
    <xdr:to>
      <xdr:col>23</xdr:col>
      <xdr:colOff>136525</xdr:colOff>
      <xdr:row>32</xdr:row>
      <xdr:rowOff>121467</xdr:rowOff>
    </xdr:to>
    <xdr:sp macro="" textlink="">
      <xdr:nvSpPr>
        <xdr:cNvPr id="87" name="楕円 86">
          <a:extLst>
            <a:ext uri="{FF2B5EF4-FFF2-40B4-BE49-F238E27FC236}">
              <a16:creationId xmlns:a16="http://schemas.microsoft.com/office/drawing/2014/main" id="{18D0CCC7-209D-499D-B0D8-8811A9C36406}"/>
            </a:ext>
          </a:extLst>
        </xdr:cNvPr>
        <xdr:cNvSpPr/>
      </xdr:nvSpPr>
      <xdr:spPr>
        <a:xfrm>
          <a:off x="47117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169744</xdr:rowOff>
    </xdr:from>
    <xdr:ext cx="405111" cy="259045"/>
    <xdr:sp macro="" textlink="">
      <xdr:nvSpPr>
        <xdr:cNvPr id="88" name="有形固定資産減価償却率該当値テキスト">
          <a:extLst>
            <a:ext uri="{FF2B5EF4-FFF2-40B4-BE49-F238E27FC236}">
              <a16:creationId xmlns:a16="http://schemas.microsoft.com/office/drawing/2014/main" id="{24A0478E-F452-4FA7-ABD9-8770C06BAC83}"/>
            </a:ext>
          </a:extLst>
        </xdr:cNvPr>
        <xdr:cNvSpPr txBox="1"/>
      </xdr:nvSpPr>
      <xdr:spPr>
        <a:xfrm>
          <a:off x="4813300" y="6256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151221</xdr:rowOff>
    </xdr:from>
    <xdr:to>
      <xdr:col>19</xdr:col>
      <xdr:colOff>187325</xdr:colOff>
      <xdr:row>32</xdr:row>
      <xdr:rowOff>81371</xdr:rowOff>
    </xdr:to>
    <xdr:sp macro="" textlink="">
      <xdr:nvSpPr>
        <xdr:cNvPr id="89" name="楕円 88">
          <a:extLst>
            <a:ext uri="{FF2B5EF4-FFF2-40B4-BE49-F238E27FC236}">
              <a16:creationId xmlns:a16="http://schemas.microsoft.com/office/drawing/2014/main" id="{1D1761D4-E8B3-4C0A-AC20-9B14275B2576}"/>
            </a:ext>
          </a:extLst>
        </xdr:cNvPr>
        <xdr:cNvSpPr/>
      </xdr:nvSpPr>
      <xdr:spPr>
        <a:xfrm>
          <a:off x="4000500" y="623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30571</xdr:rowOff>
    </xdr:from>
    <xdr:to>
      <xdr:col>23</xdr:col>
      <xdr:colOff>85725</xdr:colOff>
      <xdr:row>32</xdr:row>
      <xdr:rowOff>70667</xdr:rowOff>
    </xdr:to>
    <xdr:cxnSp macro="">
      <xdr:nvCxnSpPr>
        <xdr:cNvPr id="90" name="直線コネクタ 89">
          <a:extLst>
            <a:ext uri="{FF2B5EF4-FFF2-40B4-BE49-F238E27FC236}">
              <a16:creationId xmlns:a16="http://schemas.microsoft.com/office/drawing/2014/main" id="{08D0B997-E93E-4091-9487-EF39BC4C7CFE}"/>
            </a:ext>
          </a:extLst>
        </xdr:cNvPr>
        <xdr:cNvCxnSpPr/>
      </xdr:nvCxnSpPr>
      <xdr:spPr>
        <a:xfrm>
          <a:off x="4051300" y="6288496"/>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120378</xdr:rowOff>
    </xdr:from>
    <xdr:to>
      <xdr:col>15</xdr:col>
      <xdr:colOff>187325</xdr:colOff>
      <xdr:row>32</xdr:row>
      <xdr:rowOff>50528</xdr:rowOff>
    </xdr:to>
    <xdr:sp macro="" textlink="">
      <xdr:nvSpPr>
        <xdr:cNvPr id="91" name="楕円 90">
          <a:extLst>
            <a:ext uri="{FF2B5EF4-FFF2-40B4-BE49-F238E27FC236}">
              <a16:creationId xmlns:a16="http://schemas.microsoft.com/office/drawing/2014/main" id="{8F6B4EEE-652A-4D2D-9491-4A9583E25C24}"/>
            </a:ext>
          </a:extLst>
        </xdr:cNvPr>
        <xdr:cNvSpPr/>
      </xdr:nvSpPr>
      <xdr:spPr>
        <a:xfrm>
          <a:off x="3238500" y="620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171178</xdr:rowOff>
    </xdr:from>
    <xdr:to>
      <xdr:col>19</xdr:col>
      <xdr:colOff>136525</xdr:colOff>
      <xdr:row>32</xdr:row>
      <xdr:rowOff>30571</xdr:rowOff>
    </xdr:to>
    <xdr:cxnSp macro="">
      <xdr:nvCxnSpPr>
        <xdr:cNvPr id="92" name="直線コネクタ 91">
          <a:extLst>
            <a:ext uri="{FF2B5EF4-FFF2-40B4-BE49-F238E27FC236}">
              <a16:creationId xmlns:a16="http://schemas.microsoft.com/office/drawing/2014/main" id="{CEAA3CBB-1DFD-4CD6-AB9A-55F3235168E9}"/>
            </a:ext>
          </a:extLst>
        </xdr:cNvPr>
        <xdr:cNvCxnSpPr/>
      </xdr:nvCxnSpPr>
      <xdr:spPr>
        <a:xfrm>
          <a:off x="3289300" y="6257653"/>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71029</xdr:rowOff>
    </xdr:from>
    <xdr:to>
      <xdr:col>11</xdr:col>
      <xdr:colOff>187325</xdr:colOff>
      <xdr:row>32</xdr:row>
      <xdr:rowOff>1179</xdr:rowOff>
    </xdr:to>
    <xdr:sp macro="" textlink="">
      <xdr:nvSpPr>
        <xdr:cNvPr id="93" name="楕円 92">
          <a:extLst>
            <a:ext uri="{FF2B5EF4-FFF2-40B4-BE49-F238E27FC236}">
              <a16:creationId xmlns:a16="http://schemas.microsoft.com/office/drawing/2014/main" id="{241EFD23-3B29-4587-B36E-62E7250783FA}"/>
            </a:ext>
          </a:extLst>
        </xdr:cNvPr>
        <xdr:cNvSpPr/>
      </xdr:nvSpPr>
      <xdr:spPr>
        <a:xfrm>
          <a:off x="2476500" y="615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121829</xdr:rowOff>
    </xdr:from>
    <xdr:to>
      <xdr:col>15</xdr:col>
      <xdr:colOff>136525</xdr:colOff>
      <xdr:row>31</xdr:row>
      <xdr:rowOff>171178</xdr:rowOff>
    </xdr:to>
    <xdr:cxnSp macro="">
      <xdr:nvCxnSpPr>
        <xdr:cNvPr id="94" name="直線コネクタ 93">
          <a:extLst>
            <a:ext uri="{FF2B5EF4-FFF2-40B4-BE49-F238E27FC236}">
              <a16:creationId xmlns:a16="http://schemas.microsoft.com/office/drawing/2014/main" id="{CCFC7A68-CCF0-422E-A664-207692741B43}"/>
            </a:ext>
          </a:extLst>
        </xdr:cNvPr>
        <xdr:cNvCxnSpPr/>
      </xdr:nvCxnSpPr>
      <xdr:spPr>
        <a:xfrm>
          <a:off x="2527300" y="6208304"/>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21681</xdr:rowOff>
    </xdr:from>
    <xdr:to>
      <xdr:col>7</xdr:col>
      <xdr:colOff>187325</xdr:colOff>
      <xdr:row>31</xdr:row>
      <xdr:rowOff>123281</xdr:rowOff>
    </xdr:to>
    <xdr:sp macro="" textlink="">
      <xdr:nvSpPr>
        <xdr:cNvPr id="95" name="楕円 94">
          <a:extLst>
            <a:ext uri="{FF2B5EF4-FFF2-40B4-BE49-F238E27FC236}">
              <a16:creationId xmlns:a16="http://schemas.microsoft.com/office/drawing/2014/main" id="{F4FEDE04-195D-47BC-A73F-6EEE54F39413}"/>
            </a:ext>
          </a:extLst>
        </xdr:cNvPr>
        <xdr:cNvSpPr/>
      </xdr:nvSpPr>
      <xdr:spPr>
        <a:xfrm>
          <a:off x="1714500" y="6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72481</xdr:rowOff>
    </xdr:from>
    <xdr:to>
      <xdr:col>11</xdr:col>
      <xdr:colOff>136525</xdr:colOff>
      <xdr:row>31</xdr:row>
      <xdr:rowOff>121829</xdr:rowOff>
    </xdr:to>
    <xdr:cxnSp macro="">
      <xdr:nvCxnSpPr>
        <xdr:cNvPr id="96" name="直線コネクタ 95">
          <a:extLst>
            <a:ext uri="{FF2B5EF4-FFF2-40B4-BE49-F238E27FC236}">
              <a16:creationId xmlns:a16="http://schemas.microsoft.com/office/drawing/2014/main" id="{CCC65F53-DFCD-4F8B-BD85-A44159057184}"/>
            </a:ext>
          </a:extLst>
        </xdr:cNvPr>
        <xdr:cNvCxnSpPr/>
      </xdr:nvCxnSpPr>
      <xdr:spPr>
        <a:xfrm>
          <a:off x="1765300" y="6158956"/>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97" name="n_1aveValue有形固定資産減価償却率">
          <a:extLst>
            <a:ext uri="{FF2B5EF4-FFF2-40B4-BE49-F238E27FC236}">
              <a16:creationId xmlns:a16="http://schemas.microsoft.com/office/drawing/2014/main" id="{95B027C9-CAAC-44EC-AEC0-0FB73A65B20B}"/>
            </a:ext>
          </a:extLst>
        </xdr:cNvPr>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8" name="n_2aveValue有形固定資産減価償却率">
          <a:extLst>
            <a:ext uri="{FF2B5EF4-FFF2-40B4-BE49-F238E27FC236}">
              <a16:creationId xmlns:a16="http://schemas.microsoft.com/office/drawing/2014/main" id="{DE115C48-CF34-46E2-B23B-D2A36ED29D9C}"/>
            </a:ext>
          </a:extLst>
        </xdr:cNvPr>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99" name="n_3aveValue有形固定資産減価償却率">
          <a:extLst>
            <a:ext uri="{FF2B5EF4-FFF2-40B4-BE49-F238E27FC236}">
              <a16:creationId xmlns:a16="http://schemas.microsoft.com/office/drawing/2014/main" id="{AD9ECCE4-7CCD-417F-8CA8-24164B284904}"/>
            </a:ext>
          </a:extLst>
        </xdr:cNvPr>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100" name="n_4aveValue有形固定資産減価償却率">
          <a:extLst>
            <a:ext uri="{FF2B5EF4-FFF2-40B4-BE49-F238E27FC236}">
              <a16:creationId xmlns:a16="http://schemas.microsoft.com/office/drawing/2014/main" id="{D5493E08-17AC-4F30-A0B3-09E6DEA61DD5}"/>
            </a:ext>
          </a:extLst>
        </xdr:cNvPr>
        <xdr:cNvSpPr txBox="1"/>
      </xdr:nvSpPr>
      <xdr:spPr>
        <a:xfrm>
          <a:off x="1562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72498</xdr:rowOff>
    </xdr:from>
    <xdr:ext cx="405111" cy="259045"/>
    <xdr:sp macro="" textlink="">
      <xdr:nvSpPr>
        <xdr:cNvPr id="101" name="n_1mainValue有形固定資産減価償却率">
          <a:extLst>
            <a:ext uri="{FF2B5EF4-FFF2-40B4-BE49-F238E27FC236}">
              <a16:creationId xmlns:a16="http://schemas.microsoft.com/office/drawing/2014/main" id="{BE035182-AD72-423C-ACF5-74EDAB3D5D24}"/>
            </a:ext>
          </a:extLst>
        </xdr:cNvPr>
        <xdr:cNvSpPr txBox="1"/>
      </xdr:nvSpPr>
      <xdr:spPr>
        <a:xfrm>
          <a:off x="38360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41655</xdr:rowOff>
    </xdr:from>
    <xdr:ext cx="405111" cy="259045"/>
    <xdr:sp macro="" textlink="">
      <xdr:nvSpPr>
        <xdr:cNvPr id="102" name="n_2mainValue有形固定資産減価償却率">
          <a:extLst>
            <a:ext uri="{FF2B5EF4-FFF2-40B4-BE49-F238E27FC236}">
              <a16:creationId xmlns:a16="http://schemas.microsoft.com/office/drawing/2014/main" id="{C6DF4935-8114-4322-BF35-0DEFD7EE00F9}"/>
            </a:ext>
          </a:extLst>
        </xdr:cNvPr>
        <xdr:cNvSpPr txBox="1"/>
      </xdr:nvSpPr>
      <xdr:spPr>
        <a:xfrm>
          <a:off x="30867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163756</xdr:rowOff>
    </xdr:from>
    <xdr:ext cx="405111" cy="259045"/>
    <xdr:sp macro="" textlink="">
      <xdr:nvSpPr>
        <xdr:cNvPr id="103" name="n_3mainValue有形固定資産減価償却率">
          <a:extLst>
            <a:ext uri="{FF2B5EF4-FFF2-40B4-BE49-F238E27FC236}">
              <a16:creationId xmlns:a16="http://schemas.microsoft.com/office/drawing/2014/main" id="{9326C82C-DDE0-4C85-820C-F1489B60FA6F}"/>
            </a:ext>
          </a:extLst>
        </xdr:cNvPr>
        <xdr:cNvSpPr txBox="1"/>
      </xdr:nvSpPr>
      <xdr:spPr>
        <a:xfrm>
          <a:off x="2324744" y="6250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114408</xdr:rowOff>
    </xdr:from>
    <xdr:ext cx="405111" cy="259045"/>
    <xdr:sp macro="" textlink="">
      <xdr:nvSpPr>
        <xdr:cNvPr id="104" name="n_4mainValue有形固定資産減価償却率">
          <a:extLst>
            <a:ext uri="{FF2B5EF4-FFF2-40B4-BE49-F238E27FC236}">
              <a16:creationId xmlns:a16="http://schemas.microsoft.com/office/drawing/2014/main" id="{8B9745B5-7EA1-43A1-9B67-F2D6102812EA}"/>
            </a:ext>
          </a:extLst>
        </xdr:cNvPr>
        <xdr:cNvSpPr txBox="1"/>
      </xdr:nvSpPr>
      <xdr:spPr>
        <a:xfrm>
          <a:off x="1562744" y="620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779049A7-0E5F-4ED9-BC88-80C05FB375C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23C8311A-705F-438B-A14F-AFFDB98AD67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21618D14-41B0-4432-980B-7EE6CD7C219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A4931B07-6E04-4B0D-A6D1-5F15CB76116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365D7E67-15A3-49DF-A29A-BF7B297B3BC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8870AD64-8B7C-4FD2-A46B-E9E9D6EC954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89E556C3-0737-49E1-9A72-9B242C3FAA6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A20EA18E-9E64-453C-812C-C4048171FF8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9B4A6276-A740-470C-ACF9-ABB830B4F9A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27D1F7E1-2DE8-4647-B144-DEECB70E58C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3563A47A-6052-431B-82B9-12B94E6C6E8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58668B82-307D-4F18-98E5-EE0293527B0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4375FDD8-5E7B-496F-B563-AABC982D646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本村の債務償還比率は前年度と比較して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376.9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に近年に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おける地方債残高のピーク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を迎え、平成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年度以降は減少傾向となっている。また令和３年度以降は普通交付税の大幅な増加により比率が大きく減少した。令和５年度は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、前年度に続き繰上償還を実施し、元利償還金額が地方債発行額を大きく上回ったことで比率の分子における地方債残高が減少し、その結果比率も改善した。　</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今後も計画的な繰上償還を行い、比率のさらなる改善に努める。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2BCD5EA1-B024-4BBA-96CC-2DA676055D4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A487FFF-7E0C-439F-A99F-4F783B5EC98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93B714CE-DA68-4E5A-A043-C78BC00368B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AB17A0C6-8E96-4EC7-99C0-E7E2BB7D23D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a:extLst>
            <a:ext uri="{FF2B5EF4-FFF2-40B4-BE49-F238E27FC236}">
              <a16:creationId xmlns:a16="http://schemas.microsoft.com/office/drawing/2014/main" id="{2683FAD8-ACE3-484A-87C8-D4F61194CFC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C6604832-DD58-4AE7-A8BD-350E845544F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6D9BBFE7-794D-444F-AAFA-D94779F49D8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ED1160D6-CEE7-4CD2-B54A-DBBEF3BA9A3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61DAEB54-FC28-4BE3-83DE-D5D71ABED02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E893B82E-05B1-4677-BD73-AB27C4C6FA9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66E1DDC9-B0E5-4A30-B31E-0B577E30C31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F41C087C-1368-4934-BF91-54A1B853B01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6B1B24C9-2012-43FF-9A9F-4344604D875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77ACA8BE-3DD4-4780-AEC2-AFEB53739F6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AD37F038-C92C-49AD-A8AF-CEA79093676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3" name="直線コネクタ 132">
          <a:extLst>
            <a:ext uri="{FF2B5EF4-FFF2-40B4-BE49-F238E27FC236}">
              <a16:creationId xmlns:a16="http://schemas.microsoft.com/office/drawing/2014/main" id="{B4E84DF7-72EE-45E8-816D-2627EAFA9F29}"/>
            </a:ext>
          </a:extLst>
        </xdr:cNvPr>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34" name="債務償還比率最小値テキスト">
          <a:extLst>
            <a:ext uri="{FF2B5EF4-FFF2-40B4-BE49-F238E27FC236}">
              <a16:creationId xmlns:a16="http://schemas.microsoft.com/office/drawing/2014/main" id="{F3E093A0-15E6-409A-BF1F-B50A618FFA65}"/>
            </a:ext>
          </a:extLst>
        </xdr:cNvPr>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35" name="直線コネクタ 134">
          <a:extLst>
            <a:ext uri="{FF2B5EF4-FFF2-40B4-BE49-F238E27FC236}">
              <a16:creationId xmlns:a16="http://schemas.microsoft.com/office/drawing/2014/main" id="{5606AB55-4E9E-48B2-9615-C4B9CA15231F}"/>
            </a:ext>
          </a:extLst>
        </xdr:cNvPr>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2AC76964-2D72-450B-A900-82EE24CC7E8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7D4BAE88-DE26-4DC6-A602-1D40564CC93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38" name="債務償還比率平均値テキスト">
          <a:extLst>
            <a:ext uri="{FF2B5EF4-FFF2-40B4-BE49-F238E27FC236}">
              <a16:creationId xmlns:a16="http://schemas.microsoft.com/office/drawing/2014/main" id="{51845E97-E242-4539-8028-AD618CDA793A}"/>
            </a:ext>
          </a:extLst>
        </xdr:cNvPr>
        <xdr:cNvSpPr txBox="1"/>
      </xdr:nvSpPr>
      <xdr:spPr>
        <a:xfrm>
          <a:off x="14846300" y="5431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39" name="フローチャート: 判断 138">
          <a:extLst>
            <a:ext uri="{FF2B5EF4-FFF2-40B4-BE49-F238E27FC236}">
              <a16:creationId xmlns:a16="http://schemas.microsoft.com/office/drawing/2014/main" id="{699E7D6C-F46A-43A8-9A62-74A50F176F48}"/>
            </a:ext>
          </a:extLst>
        </xdr:cNvPr>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0" name="フローチャート: 判断 139">
          <a:extLst>
            <a:ext uri="{FF2B5EF4-FFF2-40B4-BE49-F238E27FC236}">
              <a16:creationId xmlns:a16="http://schemas.microsoft.com/office/drawing/2014/main" id="{031A13E7-3298-41C6-9472-80438A5D48E1}"/>
            </a:ext>
          </a:extLst>
        </xdr:cNvPr>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1" name="フローチャート: 判断 140">
          <a:extLst>
            <a:ext uri="{FF2B5EF4-FFF2-40B4-BE49-F238E27FC236}">
              <a16:creationId xmlns:a16="http://schemas.microsoft.com/office/drawing/2014/main" id="{55E95221-95BD-4F79-87C5-F390FB7A1F89}"/>
            </a:ext>
          </a:extLst>
        </xdr:cNvPr>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2" name="フローチャート: 判断 141">
          <a:extLst>
            <a:ext uri="{FF2B5EF4-FFF2-40B4-BE49-F238E27FC236}">
              <a16:creationId xmlns:a16="http://schemas.microsoft.com/office/drawing/2014/main" id="{6E2A652A-4D34-4638-B51D-EC5A634012AA}"/>
            </a:ext>
          </a:extLst>
        </xdr:cNvPr>
        <xdr:cNvSpPr/>
      </xdr:nvSpPr>
      <xdr:spPr>
        <a:xfrm>
          <a:off x="12509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43" name="フローチャート: 判断 142">
          <a:extLst>
            <a:ext uri="{FF2B5EF4-FFF2-40B4-BE49-F238E27FC236}">
              <a16:creationId xmlns:a16="http://schemas.microsoft.com/office/drawing/2014/main" id="{AF7F90F5-5B7C-43CA-ADAA-67B43C306418}"/>
            </a:ext>
          </a:extLst>
        </xdr:cNvPr>
        <xdr:cNvSpPr/>
      </xdr:nvSpPr>
      <xdr:spPr>
        <a:xfrm>
          <a:off x="11747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77E7F9C-5BAE-4AFA-812D-947DE7A1B3F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A7A0F81-D74F-4674-B081-8EA47DC1D3D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38DC743-17E3-4FBA-84F7-61C14D4185D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B7A974B4-E939-4BBD-BA22-BE260856211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9D0A654-4277-4A3B-9DA3-C383BC4502E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25114</xdr:rowOff>
    </xdr:from>
    <xdr:to>
      <xdr:col>76</xdr:col>
      <xdr:colOff>73025</xdr:colOff>
      <xdr:row>30</xdr:row>
      <xdr:rowOff>126714</xdr:rowOff>
    </xdr:to>
    <xdr:sp macro="" textlink="">
      <xdr:nvSpPr>
        <xdr:cNvPr id="149" name="楕円 148">
          <a:extLst>
            <a:ext uri="{FF2B5EF4-FFF2-40B4-BE49-F238E27FC236}">
              <a16:creationId xmlns:a16="http://schemas.microsoft.com/office/drawing/2014/main" id="{FC072340-C5CE-43A0-85BA-257C3596CCDD}"/>
            </a:ext>
          </a:extLst>
        </xdr:cNvPr>
        <xdr:cNvSpPr/>
      </xdr:nvSpPr>
      <xdr:spPr>
        <a:xfrm>
          <a:off x="14744700" y="594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3541</xdr:rowOff>
    </xdr:from>
    <xdr:ext cx="469744" cy="259045"/>
    <xdr:sp macro="" textlink="">
      <xdr:nvSpPr>
        <xdr:cNvPr id="150" name="債務償還比率該当値テキスト">
          <a:extLst>
            <a:ext uri="{FF2B5EF4-FFF2-40B4-BE49-F238E27FC236}">
              <a16:creationId xmlns:a16="http://schemas.microsoft.com/office/drawing/2014/main" id="{B21639D6-E344-4DA3-8A73-D41E9B9C1753}"/>
            </a:ext>
          </a:extLst>
        </xdr:cNvPr>
        <xdr:cNvSpPr txBox="1"/>
      </xdr:nvSpPr>
      <xdr:spPr>
        <a:xfrm>
          <a:off x="14846300" y="591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58399</xdr:rowOff>
    </xdr:from>
    <xdr:to>
      <xdr:col>72</xdr:col>
      <xdr:colOff>123825</xdr:colOff>
      <xdr:row>30</xdr:row>
      <xdr:rowOff>159999</xdr:rowOff>
    </xdr:to>
    <xdr:sp macro="" textlink="">
      <xdr:nvSpPr>
        <xdr:cNvPr id="151" name="楕円 150">
          <a:extLst>
            <a:ext uri="{FF2B5EF4-FFF2-40B4-BE49-F238E27FC236}">
              <a16:creationId xmlns:a16="http://schemas.microsoft.com/office/drawing/2014/main" id="{3A60EFB3-E0A9-4CAA-9EA1-A408FD1FD91A}"/>
            </a:ext>
          </a:extLst>
        </xdr:cNvPr>
        <xdr:cNvSpPr/>
      </xdr:nvSpPr>
      <xdr:spPr>
        <a:xfrm>
          <a:off x="14033500" y="597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75914</xdr:rowOff>
    </xdr:from>
    <xdr:to>
      <xdr:col>76</xdr:col>
      <xdr:colOff>22225</xdr:colOff>
      <xdr:row>30</xdr:row>
      <xdr:rowOff>109199</xdr:rowOff>
    </xdr:to>
    <xdr:cxnSp macro="">
      <xdr:nvCxnSpPr>
        <xdr:cNvPr id="152" name="直線コネクタ 151">
          <a:extLst>
            <a:ext uri="{FF2B5EF4-FFF2-40B4-BE49-F238E27FC236}">
              <a16:creationId xmlns:a16="http://schemas.microsoft.com/office/drawing/2014/main" id="{B30DB443-926C-4E64-8270-AC1D2C1E3760}"/>
            </a:ext>
          </a:extLst>
        </xdr:cNvPr>
        <xdr:cNvCxnSpPr/>
      </xdr:nvCxnSpPr>
      <xdr:spPr>
        <a:xfrm flipV="1">
          <a:off x="14084300" y="5990939"/>
          <a:ext cx="711200" cy="3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121550</xdr:rowOff>
    </xdr:from>
    <xdr:to>
      <xdr:col>68</xdr:col>
      <xdr:colOff>123825</xdr:colOff>
      <xdr:row>31</xdr:row>
      <xdr:rowOff>51700</xdr:rowOff>
    </xdr:to>
    <xdr:sp macro="" textlink="">
      <xdr:nvSpPr>
        <xdr:cNvPr id="153" name="楕円 152">
          <a:extLst>
            <a:ext uri="{FF2B5EF4-FFF2-40B4-BE49-F238E27FC236}">
              <a16:creationId xmlns:a16="http://schemas.microsoft.com/office/drawing/2014/main" id="{8CECC3C0-9B96-4A81-BD61-832CD425F679}"/>
            </a:ext>
          </a:extLst>
        </xdr:cNvPr>
        <xdr:cNvSpPr/>
      </xdr:nvSpPr>
      <xdr:spPr>
        <a:xfrm>
          <a:off x="13271500" y="60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109199</xdr:rowOff>
    </xdr:from>
    <xdr:to>
      <xdr:col>72</xdr:col>
      <xdr:colOff>73025</xdr:colOff>
      <xdr:row>31</xdr:row>
      <xdr:rowOff>900</xdr:rowOff>
    </xdr:to>
    <xdr:cxnSp macro="">
      <xdr:nvCxnSpPr>
        <xdr:cNvPr id="154" name="直線コネクタ 153">
          <a:extLst>
            <a:ext uri="{FF2B5EF4-FFF2-40B4-BE49-F238E27FC236}">
              <a16:creationId xmlns:a16="http://schemas.microsoft.com/office/drawing/2014/main" id="{146D2183-2555-4C63-9013-896101FBF5C3}"/>
            </a:ext>
          </a:extLst>
        </xdr:cNvPr>
        <xdr:cNvCxnSpPr/>
      </xdr:nvCxnSpPr>
      <xdr:spPr>
        <a:xfrm flipV="1">
          <a:off x="13322300" y="6024224"/>
          <a:ext cx="762000" cy="6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166370</xdr:rowOff>
    </xdr:from>
    <xdr:to>
      <xdr:col>64</xdr:col>
      <xdr:colOff>123825</xdr:colOff>
      <xdr:row>33</xdr:row>
      <xdr:rowOff>96520</xdr:rowOff>
    </xdr:to>
    <xdr:sp macro="" textlink="">
      <xdr:nvSpPr>
        <xdr:cNvPr id="155" name="楕円 154">
          <a:extLst>
            <a:ext uri="{FF2B5EF4-FFF2-40B4-BE49-F238E27FC236}">
              <a16:creationId xmlns:a16="http://schemas.microsoft.com/office/drawing/2014/main" id="{8A315EF6-5D0A-4280-9A35-7856A76BBA6D}"/>
            </a:ext>
          </a:extLst>
        </xdr:cNvPr>
        <xdr:cNvSpPr/>
      </xdr:nvSpPr>
      <xdr:spPr>
        <a:xfrm>
          <a:off x="12509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900</xdr:rowOff>
    </xdr:from>
    <xdr:to>
      <xdr:col>68</xdr:col>
      <xdr:colOff>73025</xdr:colOff>
      <xdr:row>33</xdr:row>
      <xdr:rowOff>45720</xdr:rowOff>
    </xdr:to>
    <xdr:cxnSp macro="">
      <xdr:nvCxnSpPr>
        <xdr:cNvPr id="156" name="直線コネクタ 155">
          <a:extLst>
            <a:ext uri="{FF2B5EF4-FFF2-40B4-BE49-F238E27FC236}">
              <a16:creationId xmlns:a16="http://schemas.microsoft.com/office/drawing/2014/main" id="{2CE0321B-D98A-4AFE-8A7A-EC6A0A151113}"/>
            </a:ext>
          </a:extLst>
        </xdr:cNvPr>
        <xdr:cNvCxnSpPr/>
      </xdr:nvCxnSpPr>
      <xdr:spPr>
        <a:xfrm flipV="1">
          <a:off x="12560300" y="6087375"/>
          <a:ext cx="762000" cy="38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157215</xdr:rowOff>
    </xdr:from>
    <xdr:to>
      <xdr:col>60</xdr:col>
      <xdr:colOff>123825</xdr:colOff>
      <xdr:row>35</xdr:row>
      <xdr:rowOff>87365</xdr:rowOff>
    </xdr:to>
    <xdr:sp macro="" textlink="">
      <xdr:nvSpPr>
        <xdr:cNvPr id="157" name="楕円 156">
          <a:extLst>
            <a:ext uri="{FF2B5EF4-FFF2-40B4-BE49-F238E27FC236}">
              <a16:creationId xmlns:a16="http://schemas.microsoft.com/office/drawing/2014/main" id="{6AF05110-0825-4663-B40D-1B9239404B53}"/>
            </a:ext>
          </a:extLst>
        </xdr:cNvPr>
        <xdr:cNvSpPr/>
      </xdr:nvSpPr>
      <xdr:spPr>
        <a:xfrm>
          <a:off x="11747500" y="675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45720</xdr:rowOff>
    </xdr:from>
    <xdr:to>
      <xdr:col>64</xdr:col>
      <xdr:colOff>73025</xdr:colOff>
      <xdr:row>35</xdr:row>
      <xdr:rowOff>36565</xdr:rowOff>
    </xdr:to>
    <xdr:cxnSp macro="">
      <xdr:nvCxnSpPr>
        <xdr:cNvPr id="158" name="直線コネクタ 157">
          <a:extLst>
            <a:ext uri="{FF2B5EF4-FFF2-40B4-BE49-F238E27FC236}">
              <a16:creationId xmlns:a16="http://schemas.microsoft.com/office/drawing/2014/main" id="{4E222946-B2FF-4033-89A3-AD81AA16B8AF}"/>
            </a:ext>
          </a:extLst>
        </xdr:cNvPr>
        <xdr:cNvCxnSpPr/>
      </xdr:nvCxnSpPr>
      <xdr:spPr>
        <a:xfrm flipV="1">
          <a:off x="11798300" y="6475095"/>
          <a:ext cx="762000" cy="3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59" name="n_1aveValue債務償還比率">
          <a:extLst>
            <a:ext uri="{FF2B5EF4-FFF2-40B4-BE49-F238E27FC236}">
              <a16:creationId xmlns:a16="http://schemas.microsoft.com/office/drawing/2014/main" id="{A19CF57A-E175-4A77-839D-38DD6B6649F3}"/>
            </a:ext>
          </a:extLst>
        </xdr:cNvPr>
        <xdr:cNvSpPr txBox="1"/>
      </xdr:nvSpPr>
      <xdr:spPr>
        <a:xfrm>
          <a:off x="13836727" y="522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60" name="n_2aveValue債務償還比率">
          <a:extLst>
            <a:ext uri="{FF2B5EF4-FFF2-40B4-BE49-F238E27FC236}">
              <a16:creationId xmlns:a16="http://schemas.microsoft.com/office/drawing/2014/main" id="{D6C2D6C7-EB35-4D7A-957A-829E0A61A3AE}"/>
            </a:ext>
          </a:extLst>
        </xdr:cNvPr>
        <xdr:cNvSpPr txBox="1"/>
      </xdr:nvSpPr>
      <xdr:spPr>
        <a:xfrm>
          <a:off x="13087427" y="52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61" name="n_3aveValue債務償還比率">
          <a:extLst>
            <a:ext uri="{FF2B5EF4-FFF2-40B4-BE49-F238E27FC236}">
              <a16:creationId xmlns:a16="http://schemas.microsoft.com/office/drawing/2014/main" id="{966AC7BA-E1CA-4866-978C-AE685B1ADFD4}"/>
            </a:ext>
          </a:extLst>
        </xdr:cNvPr>
        <xdr:cNvSpPr txBox="1"/>
      </xdr:nvSpPr>
      <xdr:spPr>
        <a:xfrm>
          <a:off x="123254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62" name="n_4aveValue債務償還比率">
          <a:extLst>
            <a:ext uri="{FF2B5EF4-FFF2-40B4-BE49-F238E27FC236}">
              <a16:creationId xmlns:a16="http://schemas.microsoft.com/office/drawing/2014/main" id="{3E01C2D6-6479-483F-A3FC-18BEC59834E2}"/>
            </a:ext>
          </a:extLst>
        </xdr:cNvPr>
        <xdr:cNvSpPr txBox="1"/>
      </xdr:nvSpPr>
      <xdr:spPr>
        <a:xfrm>
          <a:off x="115634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151126</xdr:rowOff>
    </xdr:from>
    <xdr:ext cx="469744" cy="259045"/>
    <xdr:sp macro="" textlink="">
      <xdr:nvSpPr>
        <xdr:cNvPr id="163" name="n_1mainValue債務償還比率">
          <a:extLst>
            <a:ext uri="{FF2B5EF4-FFF2-40B4-BE49-F238E27FC236}">
              <a16:creationId xmlns:a16="http://schemas.microsoft.com/office/drawing/2014/main" id="{23A26206-7772-4226-B9A3-11D1844A2D0E}"/>
            </a:ext>
          </a:extLst>
        </xdr:cNvPr>
        <xdr:cNvSpPr txBox="1"/>
      </xdr:nvSpPr>
      <xdr:spPr>
        <a:xfrm>
          <a:off x="13836727" y="606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42827</xdr:rowOff>
    </xdr:from>
    <xdr:ext cx="469744" cy="259045"/>
    <xdr:sp macro="" textlink="">
      <xdr:nvSpPr>
        <xdr:cNvPr id="164" name="n_2mainValue債務償還比率">
          <a:extLst>
            <a:ext uri="{FF2B5EF4-FFF2-40B4-BE49-F238E27FC236}">
              <a16:creationId xmlns:a16="http://schemas.microsoft.com/office/drawing/2014/main" id="{AAE13895-8E1E-4435-9D0A-33E239AE9052}"/>
            </a:ext>
          </a:extLst>
        </xdr:cNvPr>
        <xdr:cNvSpPr txBox="1"/>
      </xdr:nvSpPr>
      <xdr:spPr>
        <a:xfrm>
          <a:off x="13087427" y="612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87647</xdr:rowOff>
    </xdr:from>
    <xdr:ext cx="469744" cy="259045"/>
    <xdr:sp macro="" textlink="">
      <xdr:nvSpPr>
        <xdr:cNvPr id="165" name="n_3mainValue債務償還比率">
          <a:extLst>
            <a:ext uri="{FF2B5EF4-FFF2-40B4-BE49-F238E27FC236}">
              <a16:creationId xmlns:a16="http://schemas.microsoft.com/office/drawing/2014/main" id="{83B4FADF-68F8-4D72-9196-67A0C10A57F1}"/>
            </a:ext>
          </a:extLst>
        </xdr:cNvPr>
        <xdr:cNvSpPr txBox="1"/>
      </xdr:nvSpPr>
      <xdr:spPr>
        <a:xfrm>
          <a:off x="12325427" y="651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35</xdr:row>
      <xdr:rowOff>78492</xdr:rowOff>
    </xdr:from>
    <xdr:ext cx="469744" cy="259045"/>
    <xdr:sp macro="" textlink="">
      <xdr:nvSpPr>
        <xdr:cNvPr id="166" name="n_4mainValue債務償還比率">
          <a:extLst>
            <a:ext uri="{FF2B5EF4-FFF2-40B4-BE49-F238E27FC236}">
              <a16:creationId xmlns:a16="http://schemas.microsoft.com/office/drawing/2014/main" id="{051835C4-FBB8-4DC9-AB0C-72F0DA213208}"/>
            </a:ext>
          </a:extLst>
        </xdr:cNvPr>
        <xdr:cNvSpPr txBox="1"/>
      </xdr:nvSpPr>
      <xdr:spPr>
        <a:xfrm>
          <a:off x="11563427" y="685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F136FF0E-6D4D-43FF-ABA9-F76D9E1E3FB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3B1AE550-CBB7-48D1-A5AC-BFB53FC1CC7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C6B53649-9A2B-4DFF-8DCA-937AEC05FD5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F4779A6F-FFF4-4ADD-97AB-690DA39F25B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20490EA8-B48A-42EA-B6CF-DB8F7DC2239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8E7512B5-5F26-4016-BA8B-A77A2847856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71E2A8A-9A0E-4588-B6FF-2DE149430B6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CEBF44E-34EC-499A-8226-74CD17E3AEB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8ED9DAB-BF0A-4836-A849-89B7BBC27A2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BA57EA8-F27F-49D9-9CD4-2310FD8A601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秋田県東成瀬村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AEB358D-9461-4B72-B86D-33EA050421B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219DB8C-9617-48B3-A138-58C2339148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923A9BB-EB0B-4ACF-B0D1-68A9E4E4B9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EB167FF-4F99-4284-9D10-00592D8215B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19132BA-7814-47DE-9A2B-EE1085C99C7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9BAAFEE-BEEA-42C0-8A59-4240ED5C125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2,396
2,250
203.69
4,381,416
4,293,730
82,876
2,236,243
3,352,279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C3CE6CB-03E2-47E7-B13E-CE2D0F246F2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3ED277D-4993-4BC6-BBC5-C8E188D0677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0439181-B307-4447-ABA5-7BF425E2B86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1EDAFF1-AF9E-48CE-88BA-AD74115AD4F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3E3DCC-1A49-478A-A8CE-F7B7F543541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89FA53C-49B8-424D-85A8-B0D281D8E31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CC7A583-57DB-4EA0-AB2C-5C2C237EE95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6FB929-F541-48BB-94B8-71D34C918AC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CF1A2D-DBEE-4F8F-BA50-A4FAB18F93B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60899C1-6EA7-44C1-9AEB-E1D61C043FA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4B0B69-C46F-43F6-8555-AB2B6817A66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3B2009-43C3-46F8-BE76-CDC7B2B5CF4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3524E12-40E6-4F00-800A-D48D10A9835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2948714-D836-4340-B105-E5282C04F0B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5C4EA37-5D82-40B8-A286-5368A7A9DFA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BCE6DC3-34A0-4CAD-B6DF-3F739A86078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5EE072-D829-4288-9C65-26725623BB1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A3E3C7-ED59-443A-9FCD-44A7494CCB7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67E3F74-052F-4206-9B4A-5BD0C086C1F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531A87C-0493-47BE-9E57-2467EE80DDF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23C4102-754E-457F-8E99-5C51C90070C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F5D3A2E-F102-492C-A762-704C7721BA8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2452260-E297-4BFA-9E83-01AA852C2F1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581C12A-B3A1-4D0A-A12A-7C2FC9B367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E9883DB-AF6F-4DCD-8667-653EBCCFED7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EDD642F-5084-4358-BD72-F278E2D9A6D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8777F4-44E4-4FB4-80AF-C40B6213E7F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E1A977-9500-4B1C-A392-8E9AE8302F7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8E65D7-9DB6-40EF-93AD-666782F2AE3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3ABBE2-1EB5-4D3F-88CE-6AF54354C48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A20ED4-9733-49E5-97F3-426E3C88F62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4A86C78-A5FA-4FD0-8650-CFAA6AB32E3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607AE3E-38FB-4AC1-8303-80FFEBD9AFA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B801950-537C-40A6-B89E-AF06549130E1}"/>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D4B8D03-5E83-453A-BCB4-066BB21865E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A36D472-A6A6-4A25-A264-4B382401B00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D3D39E4-F3B1-49D1-92A7-4DD2868600F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95F2579-4D3F-4211-81C4-071994ED88A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6591052-F258-42BC-B4C6-8E49301F741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A164C9B-C69E-4320-AA99-C92F820C5CE3}"/>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185EFFC-7608-4469-9DCD-DBCC7E16644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C74AB3E-2C55-4587-A06B-47BAF12A866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7211F3C-6FD9-4043-8003-66D8A94D5A0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AABE5677-AFC1-4731-B194-7EEB83A45F0C}"/>
            </a:ext>
          </a:extLst>
        </xdr:cNvPr>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F2CB2D38-DC34-4C4F-97F6-CEB0F4205D7F}"/>
            </a:ext>
          </a:extLst>
        </xdr:cNvPr>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CB9B667A-3D3B-467A-BF97-756F49048344}"/>
            </a:ext>
          </a:extLst>
        </xdr:cNvPr>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3F4A9073-6B59-4BE9-93FF-DD54014504EB}"/>
            </a:ext>
          </a:extLst>
        </xdr:cNvPr>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A342EF5D-E760-495A-9FC9-CA9F3BE9C2EE}"/>
            </a:ext>
          </a:extLst>
        </xdr:cNvPr>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77995</xdr:rowOff>
    </xdr:from>
    <xdr:ext cx="405111" cy="259045"/>
    <xdr:sp macro="" textlink="">
      <xdr:nvSpPr>
        <xdr:cNvPr id="60" name="【道路】&#10;有形固定資産減価償却率平均値テキスト">
          <a:extLst>
            <a:ext uri="{FF2B5EF4-FFF2-40B4-BE49-F238E27FC236}">
              <a16:creationId xmlns:a16="http://schemas.microsoft.com/office/drawing/2014/main" id="{FF527DFF-E1BF-4E03-8577-6DB35B80E355}"/>
            </a:ext>
          </a:extLst>
        </xdr:cNvPr>
        <xdr:cNvSpPr txBox="1"/>
      </xdr:nvSpPr>
      <xdr:spPr>
        <a:xfrm>
          <a:off x="4673600" y="625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84463D39-1713-4E9D-9AB7-9127DB95ADB4}"/>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2F4EB765-02C2-4CDF-BECF-39EAAC1FF708}"/>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035A39FA-C317-4AC4-AD0C-AAAC28DB8E41}"/>
            </a:ext>
          </a:extLst>
        </xdr:cNvPr>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id="{27CBCD96-D1BF-4ECE-B3E1-77C2448C45DD}"/>
            </a:ext>
          </a:extLst>
        </xdr:cNvPr>
        <xdr:cNvSpPr/>
      </xdr:nvSpPr>
      <xdr:spPr>
        <a:xfrm>
          <a:off x="1968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a:extLst>
            <a:ext uri="{FF2B5EF4-FFF2-40B4-BE49-F238E27FC236}">
              <a16:creationId xmlns:a16="http://schemas.microsoft.com/office/drawing/2014/main" id="{4CEF5896-BCBD-4F12-8704-E544A2B508E4}"/>
            </a:ext>
          </a:extLst>
        </xdr:cNvPr>
        <xdr:cNvSpPr/>
      </xdr:nvSpPr>
      <xdr:spPr>
        <a:xfrm>
          <a:off x="1079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E78C7E1-E269-4DE2-8D92-F32E411F1D6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9293C3B-82B9-45D5-B728-AF8AE58262A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C75B28A-F43B-4014-B839-5144D3AC0F3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445C1E8-7FD5-4D2D-BC50-831B66CE551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520F02E-337E-47BD-B072-DF4A9F2E31D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128270</xdr:rowOff>
    </xdr:from>
    <xdr:to>
      <xdr:col>24</xdr:col>
      <xdr:colOff>114300</xdr:colOff>
      <xdr:row>40</xdr:row>
      <xdr:rowOff>58420</xdr:rowOff>
    </xdr:to>
    <xdr:sp macro="" textlink="">
      <xdr:nvSpPr>
        <xdr:cNvPr id="71" name="楕円 70">
          <a:extLst>
            <a:ext uri="{FF2B5EF4-FFF2-40B4-BE49-F238E27FC236}">
              <a16:creationId xmlns:a16="http://schemas.microsoft.com/office/drawing/2014/main" id="{C7EDFBBB-E539-471A-9E2D-CAE6A38B2538}"/>
            </a:ext>
          </a:extLst>
        </xdr:cNvPr>
        <xdr:cNvSpPr/>
      </xdr:nvSpPr>
      <xdr:spPr>
        <a:xfrm>
          <a:off x="4584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106697</xdr:rowOff>
    </xdr:from>
    <xdr:ext cx="405111" cy="259045"/>
    <xdr:sp macro="" textlink="">
      <xdr:nvSpPr>
        <xdr:cNvPr id="72" name="【道路】&#10;有形固定資産減価償却率該当値テキスト">
          <a:extLst>
            <a:ext uri="{FF2B5EF4-FFF2-40B4-BE49-F238E27FC236}">
              <a16:creationId xmlns:a16="http://schemas.microsoft.com/office/drawing/2014/main" id="{3B55DAF0-91AF-4CA6-B673-602F6161B151}"/>
            </a:ext>
          </a:extLst>
        </xdr:cNvPr>
        <xdr:cNvSpPr txBox="1"/>
      </xdr:nvSpPr>
      <xdr:spPr>
        <a:xfrm>
          <a:off x="4673600"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98552</xdr:rowOff>
    </xdr:from>
    <xdr:to>
      <xdr:col>20</xdr:col>
      <xdr:colOff>38100</xdr:colOff>
      <xdr:row>40</xdr:row>
      <xdr:rowOff>28702</xdr:rowOff>
    </xdr:to>
    <xdr:sp macro="" textlink="">
      <xdr:nvSpPr>
        <xdr:cNvPr id="73" name="楕円 72">
          <a:extLst>
            <a:ext uri="{FF2B5EF4-FFF2-40B4-BE49-F238E27FC236}">
              <a16:creationId xmlns:a16="http://schemas.microsoft.com/office/drawing/2014/main" id="{05D84FF0-494B-4479-B718-1A66BCAC3B1F}"/>
            </a:ext>
          </a:extLst>
        </xdr:cNvPr>
        <xdr:cNvSpPr/>
      </xdr:nvSpPr>
      <xdr:spPr>
        <a:xfrm>
          <a:off x="37465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149352</xdr:rowOff>
    </xdr:from>
    <xdr:to>
      <xdr:col>24</xdr:col>
      <xdr:colOff>63500</xdr:colOff>
      <xdr:row>40</xdr:row>
      <xdr:rowOff>7620</xdr:rowOff>
    </xdr:to>
    <xdr:cxnSp macro="">
      <xdr:nvCxnSpPr>
        <xdr:cNvPr id="74" name="直線コネクタ 73">
          <a:extLst>
            <a:ext uri="{FF2B5EF4-FFF2-40B4-BE49-F238E27FC236}">
              <a16:creationId xmlns:a16="http://schemas.microsoft.com/office/drawing/2014/main" id="{5DECA256-54C6-4A43-823E-F0D78C00B96B}"/>
            </a:ext>
          </a:extLst>
        </xdr:cNvPr>
        <xdr:cNvCxnSpPr/>
      </xdr:nvCxnSpPr>
      <xdr:spPr>
        <a:xfrm>
          <a:off x="3797300" y="683590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2540</xdr:rowOff>
    </xdr:from>
    <xdr:to>
      <xdr:col>15</xdr:col>
      <xdr:colOff>101600</xdr:colOff>
      <xdr:row>40</xdr:row>
      <xdr:rowOff>104140</xdr:rowOff>
    </xdr:to>
    <xdr:sp macro="" textlink="">
      <xdr:nvSpPr>
        <xdr:cNvPr id="75" name="楕円 74">
          <a:extLst>
            <a:ext uri="{FF2B5EF4-FFF2-40B4-BE49-F238E27FC236}">
              <a16:creationId xmlns:a16="http://schemas.microsoft.com/office/drawing/2014/main" id="{6E5F8BBD-ED68-404A-B7F1-681272D68095}"/>
            </a:ext>
          </a:extLst>
        </xdr:cNvPr>
        <xdr:cNvSpPr/>
      </xdr:nvSpPr>
      <xdr:spPr>
        <a:xfrm>
          <a:off x="2857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149352</xdr:rowOff>
    </xdr:from>
    <xdr:to>
      <xdr:col>19</xdr:col>
      <xdr:colOff>177800</xdr:colOff>
      <xdr:row>40</xdr:row>
      <xdr:rowOff>53340</xdr:rowOff>
    </xdr:to>
    <xdr:cxnSp macro="">
      <xdr:nvCxnSpPr>
        <xdr:cNvPr id="76" name="直線コネクタ 75">
          <a:extLst>
            <a:ext uri="{FF2B5EF4-FFF2-40B4-BE49-F238E27FC236}">
              <a16:creationId xmlns:a16="http://schemas.microsoft.com/office/drawing/2014/main" id="{DD5324F6-13F5-4695-8143-F7E5804C29B9}"/>
            </a:ext>
          </a:extLst>
        </xdr:cNvPr>
        <xdr:cNvCxnSpPr/>
      </xdr:nvCxnSpPr>
      <xdr:spPr>
        <a:xfrm flipV="1">
          <a:off x="2908300" y="683590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130556</xdr:rowOff>
    </xdr:from>
    <xdr:to>
      <xdr:col>10</xdr:col>
      <xdr:colOff>165100</xdr:colOff>
      <xdr:row>40</xdr:row>
      <xdr:rowOff>60706</xdr:rowOff>
    </xdr:to>
    <xdr:sp macro="" textlink="">
      <xdr:nvSpPr>
        <xdr:cNvPr id="77" name="楕円 76">
          <a:extLst>
            <a:ext uri="{FF2B5EF4-FFF2-40B4-BE49-F238E27FC236}">
              <a16:creationId xmlns:a16="http://schemas.microsoft.com/office/drawing/2014/main" id="{FB7CD11D-3E63-43A7-A6F7-E07B13364290}"/>
            </a:ext>
          </a:extLst>
        </xdr:cNvPr>
        <xdr:cNvSpPr/>
      </xdr:nvSpPr>
      <xdr:spPr>
        <a:xfrm>
          <a:off x="19685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9906</xdr:rowOff>
    </xdr:from>
    <xdr:to>
      <xdr:col>15</xdr:col>
      <xdr:colOff>50800</xdr:colOff>
      <xdr:row>40</xdr:row>
      <xdr:rowOff>53340</xdr:rowOff>
    </xdr:to>
    <xdr:cxnSp macro="">
      <xdr:nvCxnSpPr>
        <xdr:cNvPr id="78" name="直線コネクタ 77">
          <a:extLst>
            <a:ext uri="{FF2B5EF4-FFF2-40B4-BE49-F238E27FC236}">
              <a16:creationId xmlns:a16="http://schemas.microsoft.com/office/drawing/2014/main" id="{F504EEAB-7282-4BFB-B418-8B13AB1D5269}"/>
            </a:ext>
          </a:extLst>
        </xdr:cNvPr>
        <xdr:cNvCxnSpPr/>
      </xdr:nvCxnSpPr>
      <xdr:spPr>
        <a:xfrm>
          <a:off x="2019300" y="686790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125984</xdr:rowOff>
    </xdr:from>
    <xdr:to>
      <xdr:col>6</xdr:col>
      <xdr:colOff>38100</xdr:colOff>
      <xdr:row>40</xdr:row>
      <xdr:rowOff>56134</xdr:rowOff>
    </xdr:to>
    <xdr:sp macro="" textlink="">
      <xdr:nvSpPr>
        <xdr:cNvPr id="79" name="楕円 78">
          <a:extLst>
            <a:ext uri="{FF2B5EF4-FFF2-40B4-BE49-F238E27FC236}">
              <a16:creationId xmlns:a16="http://schemas.microsoft.com/office/drawing/2014/main" id="{C84E7C28-D1A5-43F0-8A1D-FED3FF7F820F}"/>
            </a:ext>
          </a:extLst>
        </xdr:cNvPr>
        <xdr:cNvSpPr/>
      </xdr:nvSpPr>
      <xdr:spPr>
        <a:xfrm>
          <a:off x="1079500" y="68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5334</xdr:rowOff>
    </xdr:from>
    <xdr:to>
      <xdr:col>10</xdr:col>
      <xdr:colOff>114300</xdr:colOff>
      <xdr:row>40</xdr:row>
      <xdr:rowOff>9906</xdr:rowOff>
    </xdr:to>
    <xdr:cxnSp macro="">
      <xdr:nvCxnSpPr>
        <xdr:cNvPr id="80" name="直線コネクタ 79">
          <a:extLst>
            <a:ext uri="{FF2B5EF4-FFF2-40B4-BE49-F238E27FC236}">
              <a16:creationId xmlns:a16="http://schemas.microsoft.com/office/drawing/2014/main" id="{109830BE-8453-4CA2-9285-CF4924728817}"/>
            </a:ext>
          </a:extLst>
        </xdr:cNvPr>
        <xdr:cNvCxnSpPr/>
      </xdr:nvCxnSpPr>
      <xdr:spPr>
        <a:xfrm>
          <a:off x="1130300" y="68633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道路】&#10;有形固定資産減価償却率">
          <a:extLst>
            <a:ext uri="{FF2B5EF4-FFF2-40B4-BE49-F238E27FC236}">
              <a16:creationId xmlns:a16="http://schemas.microsoft.com/office/drawing/2014/main" id="{A1A04605-E145-47E2-80AA-F5C8FCABA9A6}"/>
            </a:ext>
          </a:extLst>
        </xdr:cNvPr>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82" name="n_2aveValue【道路】&#10;有形固定資産減価償却率">
          <a:extLst>
            <a:ext uri="{FF2B5EF4-FFF2-40B4-BE49-F238E27FC236}">
              <a16:creationId xmlns:a16="http://schemas.microsoft.com/office/drawing/2014/main" id="{3337D75E-A627-4A2E-9B2B-822D48A39AB3}"/>
            </a:ext>
          </a:extLst>
        </xdr:cNvPr>
        <xdr:cNvSpPr txBox="1"/>
      </xdr:nvSpPr>
      <xdr:spPr>
        <a:xfrm>
          <a:off x="2705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90949</xdr:rowOff>
    </xdr:from>
    <xdr:ext cx="405111" cy="259045"/>
    <xdr:sp macro="" textlink="">
      <xdr:nvSpPr>
        <xdr:cNvPr id="83" name="n_3aveValue【道路】&#10;有形固定資産減価償却率">
          <a:extLst>
            <a:ext uri="{FF2B5EF4-FFF2-40B4-BE49-F238E27FC236}">
              <a16:creationId xmlns:a16="http://schemas.microsoft.com/office/drawing/2014/main" id="{4228C11B-33B6-42CF-B91F-9D9BD92D0909}"/>
            </a:ext>
          </a:extLst>
        </xdr:cNvPr>
        <xdr:cNvSpPr txBox="1"/>
      </xdr:nvSpPr>
      <xdr:spPr>
        <a:xfrm>
          <a:off x="1816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56659</xdr:rowOff>
    </xdr:from>
    <xdr:ext cx="405111" cy="259045"/>
    <xdr:sp macro="" textlink="">
      <xdr:nvSpPr>
        <xdr:cNvPr id="84" name="n_4aveValue【道路】&#10;有形固定資産減価償却率">
          <a:extLst>
            <a:ext uri="{FF2B5EF4-FFF2-40B4-BE49-F238E27FC236}">
              <a16:creationId xmlns:a16="http://schemas.microsoft.com/office/drawing/2014/main" id="{6E616538-BECC-4316-94E1-32DC027C5772}"/>
            </a:ext>
          </a:extLst>
        </xdr:cNvPr>
        <xdr:cNvSpPr txBox="1"/>
      </xdr:nvSpPr>
      <xdr:spPr>
        <a:xfrm>
          <a:off x="927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19829</xdr:rowOff>
    </xdr:from>
    <xdr:ext cx="405111" cy="259045"/>
    <xdr:sp macro="" textlink="">
      <xdr:nvSpPr>
        <xdr:cNvPr id="85" name="n_1mainValue【道路】&#10;有形固定資産減価償却率">
          <a:extLst>
            <a:ext uri="{FF2B5EF4-FFF2-40B4-BE49-F238E27FC236}">
              <a16:creationId xmlns:a16="http://schemas.microsoft.com/office/drawing/2014/main" id="{4B427280-6C73-478F-A5F5-73CD694F54D6}"/>
            </a:ext>
          </a:extLst>
        </xdr:cNvPr>
        <xdr:cNvSpPr txBox="1"/>
      </xdr:nvSpPr>
      <xdr:spPr>
        <a:xfrm>
          <a:off x="3582044" y="687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95267</xdr:rowOff>
    </xdr:from>
    <xdr:ext cx="405111" cy="259045"/>
    <xdr:sp macro="" textlink="">
      <xdr:nvSpPr>
        <xdr:cNvPr id="86" name="n_2mainValue【道路】&#10;有形固定資産減価償却率">
          <a:extLst>
            <a:ext uri="{FF2B5EF4-FFF2-40B4-BE49-F238E27FC236}">
              <a16:creationId xmlns:a16="http://schemas.microsoft.com/office/drawing/2014/main" id="{EF5EED7C-9924-4082-BEA1-A7220BA3C2B7}"/>
            </a:ext>
          </a:extLst>
        </xdr:cNvPr>
        <xdr:cNvSpPr txBox="1"/>
      </xdr:nvSpPr>
      <xdr:spPr>
        <a:xfrm>
          <a:off x="2705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51833</xdr:rowOff>
    </xdr:from>
    <xdr:ext cx="405111" cy="259045"/>
    <xdr:sp macro="" textlink="">
      <xdr:nvSpPr>
        <xdr:cNvPr id="87" name="n_3mainValue【道路】&#10;有形固定資産減価償却率">
          <a:extLst>
            <a:ext uri="{FF2B5EF4-FFF2-40B4-BE49-F238E27FC236}">
              <a16:creationId xmlns:a16="http://schemas.microsoft.com/office/drawing/2014/main" id="{24DD4E12-5062-4582-8DE8-88E3D38E309F}"/>
            </a:ext>
          </a:extLst>
        </xdr:cNvPr>
        <xdr:cNvSpPr txBox="1"/>
      </xdr:nvSpPr>
      <xdr:spPr>
        <a:xfrm>
          <a:off x="1816744" y="690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47261</xdr:rowOff>
    </xdr:from>
    <xdr:ext cx="405111" cy="259045"/>
    <xdr:sp macro="" textlink="">
      <xdr:nvSpPr>
        <xdr:cNvPr id="88" name="n_4mainValue【道路】&#10;有形固定資産減価償却率">
          <a:extLst>
            <a:ext uri="{FF2B5EF4-FFF2-40B4-BE49-F238E27FC236}">
              <a16:creationId xmlns:a16="http://schemas.microsoft.com/office/drawing/2014/main" id="{B8E330C3-4E3D-4E88-AF41-146AED2C205C}"/>
            </a:ext>
          </a:extLst>
        </xdr:cNvPr>
        <xdr:cNvSpPr txBox="1"/>
      </xdr:nvSpPr>
      <xdr:spPr>
        <a:xfrm>
          <a:off x="927744" y="690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80B51A8-090C-4AAD-88F4-55029A27852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1456795-E07E-4CED-9C2C-8DABC0D09A6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A160E58-4B74-4E70-B8C4-A2CF48E85E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901B137-8E13-4D57-A359-4E11FD1A4C4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47B07AB-5CCE-48C2-AA91-E983DB85854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EB6627F-041D-490E-B701-F5481A31E86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E33AB60-0C17-403E-819B-EB9BD3E8044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E2CAF9C-65D9-4DE6-BD91-BCD23656DDD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24AB0CE-DE95-4C9D-BE04-CAB31D12ADB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F3800B3-4500-44DE-8659-5FA8F6E1BAF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34AFD99-02E6-4540-A891-791ED256CF1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638A0AB-BBC4-4940-A84F-0245DF32B5E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2FCC544-5748-4197-B9F7-2761C6B9179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A82D140D-490E-4F6C-A59D-021CB817BDF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3C4390B-2CDB-47F4-9E3E-8B6726691C6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189F95F4-7EAF-435F-A1F8-0EA1F87318E9}"/>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9ACC69B-AA6B-4EEF-8194-A98BA3B71E0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62E44FA6-E710-46FB-87E9-4900ED536CAF}"/>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7AB69CD2-31F3-4396-AC16-6D1D0479BC3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57AEDAB3-F502-4752-996B-9868326A9FC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3B95CB0-D62F-49F2-9E2D-762A4C847DF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F04114EE-881D-4374-BF63-1FA3791A354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AA06B66-5DEB-4CB2-9E38-B28848BEF64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16E7DABE-A61C-4220-9316-7452E8F4283C}"/>
            </a:ext>
          </a:extLst>
        </xdr:cNvPr>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5D3D2180-A535-46D5-B0EC-160A0327309A}"/>
            </a:ext>
          </a:extLst>
        </xdr:cNvPr>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DCAB3D6A-987C-4DA5-B44C-6C054B1C7B3B}"/>
            </a:ext>
          </a:extLst>
        </xdr:cNvPr>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760D210D-29CA-4CDC-8EED-D847A4398D5B}"/>
            </a:ext>
          </a:extLst>
        </xdr:cNvPr>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0882AD04-14D3-4B5B-8BAC-7CBC13EEDDE7}"/>
            </a:ext>
          </a:extLst>
        </xdr:cNvPr>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162758</xdr:rowOff>
    </xdr:from>
    <xdr:ext cx="534377" cy="259045"/>
    <xdr:sp macro="" textlink="">
      <xdr:nvSpPr>
        <xdr:cNvPr id="117" name="【道路】&#10;一人当たり延長平均値テキスト">
          <a:extLst>
            <a:ext uri="{FF2B5EF4-FFF2-40B4-BE49-F238E27FC236}">
              <a16:creationId xmlns:a16="http://schemas.microsoft.com/office/drawing/2014/main" id="{ACC6C686-0055-4666-9ECA-844067DF7D1A}"/>
            </a:ext>
          </a:extLst>
        </xdr:cNvPr>
        <xdr:cNvSpPr txBox="1"/>
      </xdr:nvSpPr>
      <xdr:spPr>
        <a:xfrm>
          <a:off x="10515600" y="667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2B3A41BA-D6A5-409F-926A-774906FC5F40}"/>
            </a:ext>
          </a:extLst>
        </xdr:cNvPr>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C89DED89-C665-451B-B775-1E8DC30D8398}"/>
            </a:ext>
          </a:extLst>
        </xdr:cNvPr>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0C047688-86FE-46FF-B6B3-D10FB5EA1A8A}"/>
            </a:ext>
          </a:extLst>
        </xdr:cNvPr>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a:extLst>
            <a:ext uri="{FF2B5EF4-FFF2-40B4-BE49-F238E27FC236}">
              <a16:creationId xmlns:a16="http://schemas.microsoft.com/office/drawing/2014/main" id="{B89FC881-3B68-4604-AD8C-58C40E385006}"/>
            </a:ext>
          </a:extLst>
        </xdr:cNvPr>
        <xdr:cNvSpPr/>
      </xdr:nvSpPr>
      <xdr:spPr>
        <a:xfrm>
          <a:off x="7810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a:extLst>
            <a:ext uri="{FF2B5EF4-FFF2-40B4-BE49-F238E27FC236}">
              <a16:creationId xmlns:a16="http://schemas.microsoft.com/office/drawing/2014/main" id="{2689BB44-D988-4CDB-B280-195B0A69D507}"/>
            </a:ext>
          </a:extLst>
        </xdr:cNvPr>
        <xdr:cNvSpPr/>
      </xdr:nvSpPr>
      <xdr:spPr>
        <a:xfrm>
          <a:off x="6921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DD79B0D-5D35-4A2D-BA30-14FA6E65BCB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35454A3-C89D-47EC-9C1C-18B0AC04297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08A7CDB-F0E8-4E3B-9BDD-25BE77D4F34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C07082D-A62C-4D9F-A047-716B935D67E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FA08FC0-B02F-4383-AD60-7CDE86AB90C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66259</xdr:rowOff>
    </xdr:from>
    <xdr:to>
      <xdr:col>55</xdr:col>
      <xdr:colOff>50800</xdr:colOff>
      <xdr:row>38</xdr:row>
      <xdr:rowOff>167859</xdr:rowOff>
    </xdr:to>
    <xdr:sp macro="" textlink="">
      <xdr:nvSpPr>
        <xdr:cNvPr id="128" name="楕円 127">
          <a:extLst>
            <a:ext uri="{FF2B5EF4-FFF2-40B4-BE49-F238E27FC236}">
              <a16:creationId xmlns:a16="http://schemas.microsoft.com/office/drawing/2014/main" id="{7C4F31D4-9047-4B65-A984-638AAAD8BBD8}"/>
            </a:ext>
          </a:extLst>
        </xdr:cNvPr>
        <xdr:cNvSpPr/>
      </xdr:nvSpPr>
      <xdr:spPr>
        <a:xfrm>
          <a:off x="10426700" y="658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89135</xdr:rowOff>
    </xdr:from>
    <xdr:ext cx="534377" cy="259045"/>
    <xdr:sp macro="" textlink="">
      <xdr:nvSpPr>
        <xdr:cNvPr id="129" name="【道路】&#10;一人当たり延長該当値テキスト">
          <a:extLst>
            <a:ext uri="{FF2B5EF4-FFF2-40B4-BE49-F238E27FC236}">
              <a16:creationId xmlns:a16="http://schemas.microsoft.com/office/drawing/2014/main" id="{93AF2858-7F76-48DA-8AB3-23120322EB8C}"/>
            </a:ext>
          </a:extLst>
        </xdr:cNvPr>
        <xdr:cNvSpPr txBox="1"/>
      </xdr:nvSpPr>
      <xdr:spPr>
        <a:xfrm>
          <a:off x="10515600" y="64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65245</xdr:rowOff>
    </xdr:from>
    <xdr:to>
      <xdr:col>50</xdr:col>
      <xdr:colOff>165100</xdr:colOff>
      <xdr:row>38</xdr:row>
      <xdr:rowOff>166845</xdr:rowOff>
    </xdr:to>
    <xdr:sp macro="" textlink="">
      <xdr:nvSpPr>
        <xdr:cNvPr id="130" name="楕円 129">
          <a:extLst>
            <a:ext uri="{FF2B5EF4-FFF2-40B4-BE49-F238E27FC236}">
              <a16:creationId xmlns:a16="http://schemas.microsoft.com/office/drawing/2014/main" id="{199E1798-25B1-45CA-82B0-302CFBA9A13F}"/>
            </a:ext>
          </a:extLst>
        </xdr:cNvPr>
        <xdr:cNvSpPr/>
      </xdr:nvSpPr>
      <xdr:spPr>
        <a:xfrm>
          <a:off x="9588500" y="65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116045</xdr:rowOff>
    </xdr:from>
    <xdr:to>
      <xdr:col>55</xdr:col>
      <xdr:colOff>0</xdr:colOff>
      <xdr:row>38</xdr:row>
      <xdr:rowOff>117059</xdr:rowOff>
    </xdr:to>
    <xdr:cxnSp macro="">
      <xdr:nvCxnSpPr>
        <xdr:cNvPr id="131" name="直線コネクタ 130">
          <a:extLst>
            <a:ext uri="{FF2B5EF4-FFF2-40B4-BE49-F238E27FC236}">
              <a16:creationId xmlns:a16="http://schemas.microsoft.com/office/drawing/2014/main" id="{C9E6C0BC-7CF9-40F3-8E3B-CA46FB6F7A59}"/>
            </a:ext>
          </a:extLst>
        </xdr:cNvPr>
        <xdr:cNvCxnSpPr/>
      </xdr:nvCxnSpPr>
      <xdr:spPr>
        <a:xfrm>
          <a:off x="9639300" y="6631145"/>
          <a:ext cx="8382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71288</xdr:rowOff>
    </xdr:from>
    <xdr:to>
      <xdr:col>46</xdr:col>
      <xdr:colOff>38100</xdr:colOff>
      <xdr:row>39</xdr:row>
      <xdr:rowOff>1438</xdr:rowOff>
    </xdr:to>
    <xdr:sp macro="" textlink="">
      <xdr:nvSpPr>
        <xdr:cNvPr id="132" name="楕円 131">
          <a:extLst>
            <a:ext uri="{FF2B5EF4-FFF2-40B4-BE49-F238E27FC236}">
              <a16:creationId xmlns:a16="http://schemas.microsoft.com/office/drawing/2014/main" id="{BB5B7279-E852-4CF5-B1A0-80A9FC324D0F}"/>
            </a:ext>
          </a:extLst>
        </xdr:cNvPr>
        <xdr:cNvSpPr/>
      </xdr:nvSpPr>
      <xdr:spPr>
        <a:xfrm>
          <a:off x="8699500" y="658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116045</xdr:rowOff>
    </xdr:from>
    <xdr:to>
      <xdr:col>50</xdr:col>
      <xdr:colOff>114300</xdr:colOff>
      <xdr:row>38</xdr:row>
      <xdr:rowOff>122088</xdr:rowOff>
    </xdr:to>
    <xdr:cxnSp macro="">
      <xdr:nvCxnSpPr>
        <xdr:cNvPr id="133" name="直線コネクタ 132">
          <a:extLst>
            <a:ext uri="{FF2B5EF4-FFF2-40B4-BE49-F238E27FC236}">
              <a16:creationId xmlns:a16="http://schemas.microsoft.com/office/drawing/2014/main" id="{215DEA00-4F68-40D3-B867-2949FC8F2988}"/>
            </a:ext>
          </a:extLst>
        </xdr:cNvPr>
        <xdr:cNvCxnSpPr/>
      </xdr:nvCxnSpPr>
      <xdr:spPr>
        <a:xfrm flipV="1">
          <a:off x="8750300" y="6631145"/>
          <a:ext cx="889000" cy="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95893</xdr:rowOff>
    </xdr:from>
    <xdr:to>
      <xdr:col>41</xdr:col>
      <xdr:colOff>101600</xdr:colOff>
      <xdr:row>39</xdr:row>
      <xdr:rowOff>26043</xdr:rowOff>
    </xdr:to>
    <xdr:sp macro="" textlink="">
      <xdr:nvSpPr>
        <xdr:cNvPr id="134" name="楕円 133">
          <a:extLst>
            <a:ext uri="{FF2B5EF4-FFF2-40B4-BE49-F238E27FC236}">
              <a16:creationId xmlns:a16="http://schemas.microsoft.com/office/drawing/2014/main" id="{104A80E9-6292-47CE-84D9-D389CA605563}"/>
            </a:ext>
          </a:extLst>
        </xdr:cNvPr>
        <xdr:cNvSpPr/>
      </xdr:nvSpPr>
      <xdr:spPr>
        <a:xfrm>
          <a:off x="7810500" y="661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122088</xdr:rowOff>
    </xdr:from>
    <xdr:to>
      <xdr:col>45</xdr:col>
      <xdr:colOff>177800</xdr:colOff>
      <xdr:row>38</xdr:row>
      <xdr:rowOff>146693</xdr:rowOff>
    </xdr:to>
    <xdr:cxnSp macro="">
      <xdr:nvCxnSpPr>
        <xdr:cNvPr id="135" name="直線コネクタ 134">
          <a:extLst>
            <a:ext uri="{FF2B5EF4-FFF2-40B4-BE49-F238E27FC236}">
              <a16:creationId xmlns:a16="http://schemas.microsoft.com/office/drawing/2014/main" id="{D841D0FC-2538-47DF-AC99-211D99656CC1}"/>
            </a:ext>
          </a:extLst>
        </xdr:cNvPr>
        <xdr:cNvCxnSpPr/>
      </xdr:nvCxnSpPr>
      <xdr:spPr>
        <a:xfrm flipV="1">
          <a:off x="7861300" y="6637188"/>
          <a:ext cx="889000" cy="2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54866</xdr:rowOff>
    </xdr:from>
    <xdr:to>
      <xdr:col>36</xdr:col>
      <xdr:colOff>165100</xdr:colOff>
      <xdr:row>38</xdr:row>
      <xdr:rowOff>156466</xdr:rowOff>
    </xdr:to>
    <xdr:sp macro="" textlink="">
      <xdr:nvSpPr>
        <xdr:cNvPr id="136" name="楕円 135">
          <a:extLst>
            <a:ext uri="{FF2B5EF4-FFF2-40B4-BE49-F238E27FC236}">
              <a16:creationId xmlns:a16="http://schemas.microsoft.com/office/drawing/2014/main" id="{2CE36F8A-D2A3-4851-AE7B-9A2E5C2FA918}"/>
            </a:ext>
          </a:extLst>
        </xdr:cNvPr>
        <xdr:cNvSpPr/>
      </xdr:nvSpPr>
      <xdr:spPr>
        <a:xfrm>
          <a:off x="6921500" y="656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105666</xdr:rowOff>
    </xdr:from>
    <xdr:to>
      <xdr:col>41</xdr:col>
      <xdr:colOff>50800</xdr:colOff>
      <xdr:row>38</xdr:row>
      <xdr:rowOff>146693</xdr:rowOff>
    </xdr:to>
    <xdr:cxnSp macro="">
      <xdr:nvCxnSpPr>
        <xdr:cNvPr id="137" name="直線コネクタ 136">
          <a:extLst>
            <a:ext uri="{FF2B5EF4-FFF2-40B4-BE49-F238E27FC236}">
              <a16:creationId xmlns:a16="http://schemas.microsoft.com/office/drawing/2014/main" id="{0B27B87C-2776-4989-AAAD-FD91DD767966}"/>
            </a:ext>
          </a:extLst>
        </xdr:cNvPr>
        <xdr:cNvCxnSpPr/>
      </xdr:nvCxnSpPr>
      <xdr:spPr>
        <a:xfrm>
          <a:off x="6972300" y="6620766"/>
          <a:ext cx="889000" cy="4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113730</xdr:rowOff>
    </xdr:from>
    <xdr:ext cx="534377" cy="259045"/>
    <xdr:sp macro="" textlink="">
      <xdr:nvSpPr>
        <xdr:cNvPr id="138" name="n_1aveValue【道路】&#10;一人当たり延長">
          <a:extLst>
            <a:ext uri="{FF2B5EF4-FFF2-40B4-BE49-F238E27FC236}">
              <a16:creationId xmlns:a16="http://schemas.microsoft.com/office/drawing/2014/main" id="{6E71A8D9-1DFF-4C34-AE38-F9EB1DE3C9A6}"/>
            </a:ext>
          </a:extLst>
        </xdr:cNvPr>
        <xdr:cNvSpPr txBox="1"/>
      </xdr:nvSpPr>
      <xdr:spPr>
        <a:xfrm>
          <a:off x="9359411" y="680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130494</xdr:rowOff>
    </xdr:from>
    <xdr:ext cx="534377" cy="259045"/>
    <xdr:sp macro="" textlink="">
      <xdr:nvSpPr>
        <xdr:cNvPr id="139" name="n_2aveValue【道路】&#10;一人当たり延長">
          <a:extLst>
            <a:ext uri="{FF2B5EF4-FFF2-40B4-BE49-F238E27FC236}">
              <a16:creationId xmlns:a16="http://schemas.microsoft.com/office/drawing/2014/main" id="{BDA70627-1D35-46B9-9E60-C5A5B5007D9C}"/>
            </a:ext>
          </a:extLst>
        </xdr:cNvPr>
        <xdr:cNvSpPr txBox="1"/>
      </xdr:nvSpPr>
      <xdr:spPr>
        <a:xfrm>
          <a:off x="8483111" y="68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7728</xdr:rowOff>
    </xdr:from>
    <xdr:ext cx="534377" cy="259045"/>
    <xdr:sp macro="" textlink="">
      <xdr:nvSpPr>
        <xdr:cNvPr id="140" name="n_3aveValue【道路】&#10;一人当たり延長">
          <a:extLst>
            <a:ext uri="{FF2B5EF4-FFF2-40B4-BE49-F238E27FC236}">
              <a16:creationId xmlns:a16="http://schemas.microsoft.com/office/drawing/2014/main" id="{7F0CDE82-188C-4D81-960A-335BCEB12074}"/>
            </a:ext>
          </a:extLst>
        </xdr:cNvPr>
        <xdr:cNvSpPr txBox="1"/>
      </xdr:nvSpPr>
      <xdr:spPr>
        <a:xfrm>
          <a:off x="7594111" y="68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13420</xdr:rowOff>
    </xdr:from>
    <xdr:ext cx="534377" cy="259045"/>
    <xdr:sp macro="" textlink="">
      <xdr:nvSpPr>
        <xdr:cNvPr id="141" name="n_4aveValue【道路】&#10;一人当たり延長">
          <a:extLst>
            <a:ext uri="{FF2B5EF4-FFF2-40B4-BE49-F238E27FC236}">
              <a16:creationId xmlns:a16="http://schemas.microsoft.com/office/drawing/2014/main" id="{74B91F41-1485-4035-AA50-A3C8FF006E5B}"/>
            </a:ext>
          </a:extLst>
        </xdr:cNvPr>
        <xdr:cNvSpPr txBox="1"/>
      </xdr:nvSpPr>
      <xdr:spPr>
        <a:xfrm>
          <a:off x="6705111" y="68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11922</xdr:rowOff>
    </xdr:from>
    <xdr:ext cx="534377" cy="259045"/>
    <xdr:sp macro="" textlink="">
      <xdr:nvSpPr>
        <xdr:cNvPr id="142" name="n_1mainValue【道路】&#10;一人当たり延長">
          <a:extLst>
            <a:ext uri="{FF2B5EF4-FFF2-40B4-BE49-F238E27FC236}">
              <a16:creationId xmlns:a16="http://schemas.microsoft.com/office/drawing/2014/main" id="{601650BC-6CED-4E29-B769-B7816F95BE40}"/>
            </a:ext>
          </a:extLst>
        </xdr:cNvPr>
        <xdr:cNvSpPr txBox="1"/>
      </xdr:nvSpPr>
      <xdr:spPr>
        <a:xfrm>
          <a:off x="9359411" y="635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17965</xdr:rowOff>
    </xdr:from>
    <xdr:ext cx="534377" cy="259045"/>
    <xdr:sp macro="" textlink="">
      <xdr:nvSpPr>
        <xdr:cNvPr id="143" name="n_2mainValue【道路】&#10;一人当たり延長">
          <a:extLst>
            <a:ext uri="{FF2B5EF4-FFF2-40B4-BE49-F238E27FC236}">
              <a16:creationId xmlns:a16="http://schemas.microsoft.com/office/drawing/2014/main" id="{85522191-EDEF-4A3C-9E8A-EDFBB43AED0A}"/>
            </a:ext>
          </a:extLst>
        </xdr:cNvPr>
        <xdr:cNvSpPr txBox="1"/>
      </xdr:nvSpPr>
      <xdr:spPr>
        <a:xfrm>
          <a:off x="8483111" y="636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42570</xdr:rowOff>
    </xdr:from>
    <xdr:ext cx="534377" cy="259045"/>
    <xdr:sp macro="" textlink="">
      <xdr:nvSpPr>
        <xdr:cNvPr id="144" name="n_3mainValue【道路】&#10;一人当たり延長">
          <a:extLst>
            <a:ext uri="{FF2B5EF4-FFF2-40B4-BE49-F238E27FC236}">
              <a16:creationId xmlns:a16="http://schemas.microsoft.com/office/drawing/2014/main" id="{292F0FFF-4965-47D4-838D-10C2CB24AB50}"/>
            </a:ext>
          </a:extLst>
        </xdr:cNvPr>
        <xdr:cNvSpPr txBox="1"/>
      </xdr:nvSpPr>
      <xdr:spPr>
        <a:xfrm>
          <a:off x="7594111" y="63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1543</xdr:rowOff>
    </xdr:from>
    <xdr:ext cx="534377" cy="259045"/>
    <xdr:sp macro="" textlink="">
      <xdr:nvSpPr>
        <xdr:cNvPr id="145" name="n_4mainValue【道路】&#10;一人当たり延長">
          <a:extLst>
            <a:ext uri="{FF2B5EF4-FFF2-40B4-BE49-F238E27FC236}">
              <a16:creationId xmlns:a16="http://schemas.microsoft.com/office/drawing/2014/main" id="{80901D37-E3CF-437D-8264-D83B89AEE802}"/>
            </a:ext>
          </a:extLst>
        </xdr:cNvPr>
        <xdr:cNvSpPr txBox="1"/>
      </xdr:nvSpPr>
      <xdr:spPr>
        <a:xfrm>
          <a:off x="6705111" y="63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A735455-8203-41A0-8243-9F1B9262490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A4C21AB-C1C3-4C10-B973-0C2B76384C0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30230DB-8EA0-41CC-BBD2-016A912C6E4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6B09C27-5493-4736-B4F5-7BD4F45CE2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9FF5867-7EC8-4F4D-96EE-E19F6C50382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C0B76BC-41D2-4D2B-BE69-27BD2EAE14A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2535DE7-AD7E-483C-9AEF-FF385952730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2FA891F-1477-449E-8418-23505B53EBB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B539590-67DA-494C-A2FB-9448552B7D4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8A33CB5-8A8E-4C0A-BF4A-170E3F71DBF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79AD05F-A10D-413E-8069-677F7E4F959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086D53A-964E-43BB-98B8-A3597473162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AA02521C-D513-4170-877F-401F406606C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1F7DD9E-F3AE-4BDC-844C-B6DD85CAC94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8EECFFD-9684-4567-9BA5-8CF61600BB0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3B6B73F-F5D2-4912-B2B7-3903EACA10D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AB97F621-0B5A-41B8-A036-42843F80AE6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38E110D-94B8-47D7-9386-8A02B52C8FE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753822E2-E866-4062-B22A-FE3D79FAF2B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8C008D7-B832-4AB6-B42D-D23137D1D85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B353F99-0CE4-47B7-B380-16EE54CA4C9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E551B508-46FC-46C2-A8C0-D7BF7F6AC6B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CA5E760-5E7C-42D9-BD62-61131076E52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408EE12-9399-41ED-B522-09D9B32C1F0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EAD846E9-0521-4F4A-8968-428E27D5C23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8F8916BF-E326-43E4-886B-5F9FB286D1C2}"/>
            </a:ext>
          </a:extLst>
        </xdr:cNvPr>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36ED5412-4F53-4D76-90C2-04A37C86DD3D}"/>
            </a:ext>
          </a:extLst>
        </xdr:cNvPr>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6309A82D-67C4-4954-A245-20635292C9A2}"/>
            </a:ext>
          </a:extLst>
        </xdr:cNvPr>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17145070-8BCA-4557-8658-A8AFBB427EAA}"/>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09A972E1-7EB9-41A6-909C-9636D1AEF8C7}"/>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3A7070A4-0019-4FA6-8BD0-B85FB7820454}"/>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A16A5A0F-0D2C-4591-A77D-F210826CF17C}"/>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A5C4264F-2036-4BC8-B014-C746C16CC88C}"/>
            </a:ext>
          </a:extLst>
        </xdr:cNvPr>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1B424525-9D8D-4657-9CD3-D4C54BA80EA2}"/>
            </a:ext>
          </a:extLst>
        </xdr:cNvPr>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a:extLst>
            <a:ext uri="{FF2B5EF4-FFF2-40B4-BE49-F238E27FC236}">
              <a16:creationId xmlns:a16="http://schemas.microsoft.com/office/drawing/2014/main" id="{550008A1-B8D3-4B1B-BDD9-9FAB40ADAC5C}"/>
            </a:ext>
          </a:extLst>
        </xdr:cNvPr>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a:extLst>
            <a:ext uri="{FF2B5EF4-FFF2-40B4-BE49-F238E27FC236}">
              <a16:creationId xmlns:a16="http://schemas.microsoft.com/office/drawing/2014/main" id="{1FEB2143-52AB-4909-87BC-DED8C774FE9B}"/>
            </a:ext>
          </a:extLst>
        </xdr:cNvPr>
        <xdr:cNvSpPr/>
      </xdr:nvSpPr>
      <xdr:spPr>
        <a:xfrm>
          <a:off x="1079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90FF78B-EF82-451F-8019-63BBA551E6C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15AD44B-F06F-43D5-AABC-58FC206CD61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6AAE25F-F3DC-4FB5-85E2-05F5CBEEDA2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3C9A152-FF1F-4A9C-A022-801A89C0789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0D23F8D-91AC-4F1A-B006-01C21B273C7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76563</xdr:rowOff>
    </xdr:from>
    <xdr:to>
      <xdr:col>24</xdr:col>
      <xdr:colOff>114300</xdr:colOff>
      <xdr:row>63</xdr:row>
      <xdr:rowOff>6713</xdr:rowOff>
    </xdr:to>
    <xdr:sp macro="" textlink="">
      <xdr:nvSpPr>
        <xdr:cNvPr id="187" name="楕円 186">
          <a:extLst>
            <a:ext uri="{FF2B5EF4-FFF2-40B4-BE49-F238E27FC236}">
              <a16:creationId xmlns:a16="http://schemas.microsoft.com/office/drawing/2014/main" id="{06FEF14F-BEF0-4D29-966F-3704D34F6817}"/>
            </a:ext>
          </a:extLst>
        </xdr:cNvPr>
        <xdr:cNvSpPr/>
      </xdr:nvSpPr>
      <xdr:spPr>
        <a:xfrm>
          <a:off x="45847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54990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2B04BB7-D6AD-452E-BE4E-663ADB42D413}"/>
            </a:ext>
          </a:extLst>
        </xdr:cNvPr>
        <xdr:cNvSpPr txBox="1"/>
      </xdr:nvSpPr>
      <xdr:spPr>
        <a:xfrm>
          <a:off x="4673600"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61867</xdr:rowOff>
    </xdr:from>
    <xdr:to>
      <xdr:col>20</xdr:col>
      <xdr:colOff>38100</xdr:colOff>
      <xdr:row>62</xdr:row>
      <xdr:rowOff>163467</xdr:rowOff>
    </xdr:to>
    <xdr:sp macro="" textlink="">
      <xdr:nvSpPr>
        <xdr:cNvPr id="189" name="楕円 188">
          <a:extLst>
            <a:ext uri="{FF2B5EF4-FFF2-40B4-BE49-F238E27FC236}">
              <a16:creationId xmlns:a16="http://schemas.microsoft.com/office/drawing/2014/main" id="{9055BCA7-7E9C-40EB-9C71-869C4CC9B909}"/>
            </a:ext>
          </a:extLst>
        </xdr:cNvPr>
        <xdr:cNvSpPr/>
      </xdr:nvSpPr>
      <xdr:spPr>
        <a:xfrm>
          <a:off x="3746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112667</xdr:rowOff>
    </xdr:from>
    <xdr:to>
      <xdr:col>24</xdr:col>
      <xdr:colOff>63500</xdr:colOff>
      <xdr:row>62</xdr:row>
      <xdr:rowOff>127363</xdr:rowOff>
    </xdr:to>
    <xdr:cxnSp macro="">
      <xdr:nvCxnSpPr>
        <xdr:cNvPr id="190" name="直線コネクタ 189">
          <a:extLst>
            <a:ext uri="{FF2B5EF4-FFF2-40B4-BE49-F238E27FC236}">
              <a16:creationId xmlns:a16="http://schemas.microsoft.com/office/drawing/2014/main" id="{68999EDE-3FB1-49A6-BAA1-0B1F7A652961}"/>
            </a:ext>
          </a:extLst>
        </xdr:cNvPr>
        <xdr:cNvCxnSpPr/>
      </xdr:nvCxnSpPr>
      <xdr:spPr>
        <a:xfrm>
          <a:off x="3797300" y="1074256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42273</xdr:rowOff>
    </xdr:from>
    <xdr:to>
      <xdr:col>15</xdr:col>
      <xdr:colOff>101600</xdr:colOff>
      <xdr:row>62</xdr:row>
      <xdr:rowOff>143873</xdr:rowOff>
    </xdr:to>
    <xdr:sp macro="" textlink="">
      <xdr:nvSpPr>
        <xdr:cNvPr id="191" name="楕円 190">
          <a:extLst>
            <a:ext uri="{FF2B5EF4-FFF2-40B4-BE49-F238E27FC236}">
              <a16:creationId xmlns:a16="http://schemas.microsoft.com/office/drawing/2014/main" id="{FEC7281E-75C3-416E-91FB-2AE185149EF8}"/>
            </a:ext>
          </a:extLst>
        </xdr:cNvPr>
        <xdr:cNvSpPr/>
      </xdr:nvSpPr>
      <xdr:spPr>
        <a:xfrm>
          <a:off x="2857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93073</xdr:rowOff>
    </xdr:from>
    <xdr:to>
      <xdr:col>19</xdr:col>
      <xdr:colOff>177800</xdr:colOff>
      <xdr:row>62</xdr:row>
      <xdr:rowOff>112667</xdr:rowOff>
    </xdr:to>
    <xdr:cxnSp macro="">
      <xdr:nvCxnSpPr>
        <xdr:cNvPr id="192" name="直線コネクタ 191">
          <a:extLst>
            <a:ext uri="{FF2B5EF4-FFF2-40B4-BE49-F238E27FC236}">
              <a16:creationId xmlns:a16="http://schemas.microsoft.com/office/drawing/2014/main" id="{EF1834FF-F193-4331-A943-46A9370910D4}"/>
            </a:ext>
          </a:extLst>
        </xdr:cNvPr>
        <xdr:cNvCxnSpPr/>
      </xdr:nvCxnSpPr>
      <xdr:spPr>
        <a:xfrm>
          <a:off x="2908300" y="1072297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21046</xdr:rowOff>
    </xdr:from>
    <xdr:to>
      <xdr:col>10</xdr:col>
      <xdr:colOff>165100</xdr:colOff>
      <xdr:row>62</xdr:row>
      <xdr:rowOff>122646</xdr:rowOff>
    </xdr:to>
    <xdr:sp macro="" textlink="">
      <xdr:nvSpPr>
        <xdr:cNvPr id="193" name="楕円 192">
          <a:extLst>
            <a:ext uri="{FF2B5EF4-FFF2-40B4-BE49-F238E27FC236}">
              <a16:creationId xmlns:a16="http://schemas.microsoft.com/office/drawing/2014/main" id="{A46633F6-F0B4-410A-8657-01984E2AD1FB}"/>
            </a:ext>
          </a:extLst>
        </xdr:cNvPr>
        <xdr:cNvSpPr/>
      </xdr:nvSpPr>
      <xdr:spPr>
        <a:xfrm>
          <a:off x="1968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71846</xdr:rowOff>
    </xdr:from>
    <xdr:to>
      <xdr:col>15</xdr:col>
      <xdr:colOff>50800</xdr:colOff>
      <xdr:row>62</xdr:row>
      <xdr:rowOff>93073</xdr:rowOff>
    </xdr:to>
    <xdr:cxnSp macro="">
      <xdr:nvCxnSpPr>
        <xdr:cNvPr id="194" name="直線コネクタ 193">
          <a:extLst>
            <a:ext uri="{FF2B5EF4-FFF2-40B4-BE49-F238E27FC236}">
              <a16:creationId xmlns:a16="http://schemas.microsoft.com/office/drawing/2014/main" id="{54A081B5-7AB8-4C06-9E60-C88745E7FCD9}"/>
            </a:ext>
          </a:extLst>
        </xdr:cNvPr>
        <xdr:cNvCxnSpPr/>
      </xdr:nvCxnSpPr>
      <xdr:spPr>
        <a:xfrm>
          <a:off x="2019300" y="1070174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1451</xdr:rowOff>
    </xdr:from>
    <xdr:to>
      <xdr:col>6</xdr:col>
      <xdr:colOff>38100</xdr:colOff>
      <xdr:row>62</xdr:row>
      <xdr:rowOff>103051</xdr:rowOff>
    </xdr:to>
    <xdr:sp macro="" textlink="">
      <xdr:nvSpPr>
        <xdr:cNvPr id="195" name="楕円 194">
          <a:extLst>
            <a:ext uri="{FF2B5EF4-FFF2-40B4-BE49-F238E27FC236}">
              <a16:creationId xmlns:a16="http://schemas.microsoft.com/office/drawing/2014/main" id="{037731F2-9A73-4ABC-AAFA-4E3264A631DF}"/>
            </a:ext>
          </a:extLst>
        </xdr:cNvPr>
        <xdr:cNvSpPr/>
      </xdr:nvSpPr>
      <xdr:spPr>
        <a:xfrm>
          <a:off x="1079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52251</xdr:rowOff>
    </xdr:from>
    <xdr:to>
      <xdr:col>10</xdr:col>
      <xdr:colOff>114300</xdr:colOff>
      <xdr:row>62</xdr:row>
      <xdr:rowOff>71846</xdr:rowOff>
    </xdr:to>
    <xdr:cxnSp macro="">
      <xdr:nvCxnSpPr>
        <xdr:cNvPr id="196" name="直線コネクタ 195">
          <a:extLst>
            <a:ext uri="{FF2B5EF4-FFF2-40B4-BE49-F238E27FC236}">
              <a16:creationId xmlns:a16="http://schemas.microsoft.com/office/drawing/2014/main" id="{CEE942C6-1F14-4307-B954-4D3730F5641C}"/>
            </a:ext>
          </a:extLst>
        </xdr:cNvPr>
        <xdr:cNvCxnSpPr/>
      </xdr:nvCxnSpPr>
      <xdr:spPr>
        <a:xfrm>
          <a:off x="1130300" y="106821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50999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3B11715-A892-4B49-A5E8-DC36A38D09F7}"/>
            </a:ext>
          </a:extLst>
        </xdr:cNvPr>
        <xdr:cNvSpPr txBox="1"/>
      </xdr:nvSpPr>
      <xdr:spPr>
        <a:xfrm>
          <a:off x="3582044" y="1033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44467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9C9E9F4B-999A-4345-B117-E54CA7CA0ED8}"/>
            </a:ext>
          </a:extLst>
        </xdr:cNvPr>
        <xdr:cNvSpPr txBox="1"/>
      </xdr:nvSpPr>
      <xdr:spPr>
        <a:xfrm>
          <a:off x="2705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162033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826CAF9-626F-4976-9E9A-82FDAA951D83}"/>
            </a:ext>
          </a:extLst>
        </xdr:cNvPr>
        <xdr:cNvSpPr txBox="1"/>
      </xdr:nvSpPr>
      <xdr:spPr>
        <a:xfrm>
          <a:off x="1816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144071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73734A3-02E9-4C0E-9FEC-B315B31D3F35}"/>
            </a:ext>
          </a:extLst>
        </xdr:cNvPr>
        <xdr:cNvSpPr txBox="1"/>
      </xdr:nvSpPr>
      <xdr:spPr>
        <a:xfrm>
          <a:off x="927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154594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700F2D30-EE2D-4D41-ACA4-B082FDBBB385}"/>
            </a:ext>
          </a:extLst>
        </xdr:cNvPr>
        <xdr:cNvSpPr txBox="1"/>
      </xdr:nvSpPr>
      <xdr:spPr>
        <a:xfrm>
          <a:off x="35820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135000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51CA744-8D6C-4A33-8C68-2D89370B4DA2}"/>
            </a:ext>
          </a:extLst>
        </xdr:cNvPr>
        <xdr:cNvSpPr txBox="1"/>
      </xdr:nvSpPr>
      <xdr:spPr>
        <a:xfrm>
          <a:off x="27057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113773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C51085E-341F-4C80-AE93-3F52FF38FA0F}"/>
            </a:ext>
          </a:extLst>
        </xdr:cNvPr>
        <xdr:cNvSpPr txBox="1"/>
      </xdr:nvSpPr>
      <xdr:spPr>
        <a:xfrm>
          <a:off x="1816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94178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11A2173-487B-440F-A9B2-DE6713C85FDE}"/>
            </a:ext>
          </a:extLst>
        </xdr:cNvPr>
        <xdr:cNvSpPr txBox="1"/>
      </xdr:nvSpPr>
      <xdr:spPr>
        <a:xfrm>
          <a:off x="927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462CE1B-3A9B-4230-A014-4D47EA37E70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7CE6AF1-1736-4FA4-BBA4-2F4872E67B0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3C96F46-98F3-40F3-894A-F3E7BD6C5BF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7D2738C-CE59-4F6E-879D-EDC38C615A4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47FA3F3-6C43-48F6-AD53-EFE81686D75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37C0FC7-30B3-4A45-A73A-AAC63A99C4C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96EF948-8265-465B-B928-FB09505D903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6018EA1-B6A9-4164-9A25-9605FE726B7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0C30B7E-B87E-41CC-8743-17238CD6D12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3E11B28-3A84-44D6-B0C1-BCA0A8F9295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83D2A85D-3A23-4848-AAF2-D8AFF23D211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36B63C4D-F83F-4DB6-9B07-EDAA61BFCA35}"/>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2D7658B-7EBA-4CFB-A509-E87E0D3D371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68B9B646-182A-4FE8-B118-9185BE57B56F}"/>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7E283BB4-6AE7-4852-A76C-F98552709D3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6A7864B9-1AE7-437B-81F5-7662F4F4969C}"/>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113253BF-4DE9-47DE-8D27-4A979C161C9A}"/>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132458B9-6391-4B3D-960E-7376C890D04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A57B402C-F5D7-46EB-85E1-AEB212B9D3C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4916D2AF-14B9-44F3-8701-42F8647246C2}"/>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429ADF6B-9266-4F7C-89FA-05C1F3BCD1E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12C898A6-0858-45F7-A9E0-9069B89085D9}"/>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CFB9C18-D879-458D-8D4E-F39EB859B4F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F77B89A0-A491-4A97-B988-FE6697B98822}"/>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AF75D0C-126B-45BE-8FA0-2FF426B4E8B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F7799016-125C-4505-980D-ECB7FCCA70E5}"/>
            </a:ext>
          </a:extLst>
        </xdr:cNvPr>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8576BEC0-BFE5-4BA8-9CAB-2AE4854E6008}"/>
            </a:ext>
          </a:extLst>
        </xdr:cNvPr>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3BB0795C-3870-4968-B3F4-A1F76C29FB2E}"/>
            </a:ext>
          </a:extLst>
        </xdr:cNvPr>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78151DA-166E-4D7D-9085-2ABB07924069}"/>
            </a:ext>
          </a:extLst>
        </xdr:cNvPr>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04CC35BA-3368-4CA6-93B7-0E6A131A4459}"/>
            </a:ext>
          </a:extLst>
        </xdr:cNvPr>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9F29E6EC-D268-4C42-8B9A-166E87ED67EA}"/>
            </a:ext>
          </a:extLst>
        </xdr:cNvPr>
        <xdr:cNvSpPr txBox="1"/>
      </xdr:nvSpPr>
      <xdr:spPr>
        <a:xfrm>
          <a:off x="10515600" y="10795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49602E06-CB65-4458-815C-B5FDC6C91B55}"/>
            </a:ext>
          </a:extLst>
        </xdr:cNvPr>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EDB70700-6586-4CC4-9089-FB126298379C}"/>
            </a:ext>
          </a:extLst>
        </xdr:cNvPr>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A52DC6CA-D8AA-45D8-B5B0-4D9F68668178}"/>
            </a:ext>
          </a:extLst>
        </xdr:cNvPr>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a:extLst>
            <a:ext uri="{FF2B5EF4-FFF2-40B4-BE49-F238E27FC236}">
              <a16:creationId xmlns:a16="http://schemas.microsoft.com/office/drawing/2014/main" id="{A3838CA6-100B-4C23-ABDF-C78E764CB932}"/>
            </a:ext>
          </a:extLst>
        </xdr:cNvPr>
        <xdr:cNvSpPr/>
      </xdr:nvSpPr>
      <xdr:spPr>
        <a:xfrm>
          <a:off x="7810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a:extLst>
            <a:ext uri="{FF2B5EF4-FFF2-40B4-BE49-F238E27FC236}">
              <a16:creationId xmlns:a16="http://schemas.microsoft.com/office/drawing/2014/main" id="{6B5B14BC-C155-427E-9789-36CB0FDCFBCF}"/>
            </a:ext>
          </a:extLst>
        </xdr:cNvPr>
        <xdr:cNvSpPr/>
      </xdr:nvSpPr>
      <xdr:spPr>
        <a:xfrm>
          <a:off x="6921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95DBE3D-0601-470C-9EE4-F68D12F9F1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1FDF943-A3F3-475B-B1AF-744FF7E405C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827D535-4312-4214-BE05-32358D903F8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559C20-34E0-4BC1-9AD8-C9F4F6756F5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A60F91B-A1D9-4FA7-8399-4BF40CA0FE5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111850</xdr:rowOff>
    </xdr:from>
    <xdr:to>
      <xdr:col>55</xdr:col>
      <xdr:colOff>50800</xdr:colOff>
      <xdr:row>56</xdr:row>
      <xdr:rowOff>42000</xdr:rowOff>
    </xdr:to>
    <xdr:sp macro="" textlink="">
      <xdr:nvSpPr>
        <xdr:cNvPr id="246" name="楕円 245">
          <a:extLst>
            <a:ext uri="{FF2B5EF4-FFF2-40B4-BE49-F238E27FC236}">
              <a16:creationId xmlns:a16="http://schemas.microsoft.com/office/drawing/2014/main" id="{1958A6BF-AFBD-4899-A0D6-FA2A3B834205}"/>
            </a:ext>
          </a:extLst>
        </xdr:cNvPr>
        <xdr:cNvSpPr/>
      </xdr:nvSpPr>
      <xdr:spPr>
        <a:xfrm>
          <a:off x="10426700" y="95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64877</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8AFE24BE-9ED9-4934-9BA0-56C2567A6C5A}"/>
            </a:ext>
          </a:extLst>
        </xdr:cNvPr>
        <xdr:cNvSpPr txBox="1"/>
      </xdr:nvSpPr>
      <xdr:spPr>
        <a:xfrm>
          <a:off x="10515600" y="9494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114602</xdr:rowOff>
    </xdr:from>
    <xdr:to>
      <xdr:col>50</xdr:col>
      <xdr:colOff>165100</xdr:colOff>
      <xdr:row>56</xdr:row>
      <xdr:rowOff>44752</xdr:rowOff>
    </xdr:to>
    <xdr:sp macro="" textlink="">
      <xdr:nvSpPr>
        <xdr:cNvPr id="248" name="楕円 247">
          <a:extLst>
            <a:ext uri="{FF2B5EF4-FFF2-40B4-BE49-F238E27FC236}">
              <a16:creationId xmlns:a16="http://schemas.microsoft.com/office/drawing/2014/main" id="{20574BE9-7858-4AD2-B663-AAF51D477CF7}"/>
            </a:ext>
          </a:extLst>
        </xdr:cNvPr>
        <xdr:cNvSpPr/>
      </xdr:nvSpPr>
      <xdr:spPr>
        <a:xfrm>
          <a:off x="9588500" y="954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162650</xdr:rowOff>
    </xdr:from>
    <xdr:to>
      <xdr:col>55</xdr:col>
      <xdr:colOff>0</xdr:colOff>
      <xdr:row>55</xdr:row>
      <xdr:rowOff>165402</xdr:rowOff>
    </xdr:to>
    <xdr:cxnSp macro="">
      <xdr:nvCxnSpPr>
        <xdr:cNvPr id="249" name="直線コネクタ 248">
          <a:extLst>
            <a:ext uri="{FF2B5EF4-FFF2-40B4-BE49-F238E27FC236}">
              <a16:creationId xmlns:a16="http://schemas.microsoft.com/office/drawing/2014/main" id="{D7764BE0-C9ED-4168-8336-E0564BE12FA7}"/>
            </a:ext>
          </a:extLst>
        </xdr:cNvPr>
        <xdr:cNvCxnSpPr/>
      </xdr:nvCxnSpPr>
      <xdr:spPr>
        <a:xfrm flipV="1">
          <a:off x="9639300" y="9592400"/>
          <a:ext cx="838200" cy="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129585</xdr:rowOff>
    </xdr:from>
    <xdr:to>
      <xdr:col>46</xdr:col>
      <xdr:colOff>38100</xdr:colOff>
      <xdr:row>56</xdr:row>
      <xdr:rowOff>59735</xdr:rowOff>
    </xdr:to>
    <xdr:sp macro="" textlink="">
      <xdr:nvSpPr>
        <xdr:cNvPr id="250" name="楕円 249">
          <a:extLst>
            <a:ext uri="{FF2B5EF4-FFF2-40B4-BE49-F238E27FC236}">
              <a16:creationId xmlns:a16="http://schemas.microsoft.com/office/drawing/2014/main" id="{E43BFFDC-383D-459A-B082-80C55B650E6C}"/>
            </a:ext>
          </a:extLst>
        </xdr:cNvPr>
        <xdr:cNvSpPr/>
      </xdr:nvSpPr>
      <xdr:spPr>
        <a:xfrm>
          <a:off x="8699500" y="95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165402</xdr:rowOff>
    </xdr:from>
    <xdr:to>
      <xdr:col>50</xdr:col>
      <xdr:colOff>114300</xdr:colOff>
      <xdr:row>56</xdr:row>
      <xdr:rowOff>8935</xdr:rowOff>
    </xdr:to>
    <xdr:cxnSp macro="">
      <xdr:nvCxnSpPr>
        <xdr:cNvPr id="251" name="直線コネクタ 250">
          <a:extLst>
            <a:ext uri="{FF2B5EF4-FFF2-40B4-BE49-F238E27FC236}">
              <a16:creationId xmlns:a16="http://schemas.microsoft.com/office/drawing/2014/main" id="{9E048059-C791-4B7F-AB72-07580F1E79D8}"/>
            </a:ext>
          </a:extLst>
        </xdr:cNvPr>
        <xdr:cNvCxnSpPr/>
      </xdr:nvCxnSpPr>
      <xdr:spPr>
        <a:xfrm flipV="1">
          <a:off x="8750300" y="9595152"/>
          <a:ext cx="889000" cy="1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19194</xdr:rowOff>
    </xdr:from>
    <xdr:to>
      <xdr:col>41</xdr:col>
      <xdr:colOff>101600</xdr:colOff>
      <xdr:row>56</xdr:row>
      <xdr:rowOff>120794</xdr:rowOff>
    </xdr:to>
    <xdr:sp macro="" textlink="">
      <xdr:nvSpPr>
        <xdr:cNvPr id="252" name="楕円 251">
          <a:extLst>
            <a:ext uri="{FF2B5EF4-FFF2-40B4-BE49-F238E27FC236}">
              <a16:creationId xmlns:a16="http://schemas.microsoft.com/office/drawing/2014/main" id="{3F55D1EB-AB85-4CD8-A211-C9D1E04ACBF7}"/>
            </a:ext>
          </a:extLst>
        </xdr:cNvPr>
        <xdr:cNvSpPr/>
      </xdr:nvSpPr>
      <xdr:spPr>
        <a:xfrm>
          <a:off x="7810500" y="962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8935</xdr:rowOff>
    </xdr:from>
    <xdr:to>
      <xdr:col>45</xdr:col>
      <xdr:colOff>177800</xdr:colOff>
      <xdr:row>56</xdr:row>
      <xdr:rowOff>69994</xdr:rowOff>
    </xdr:to>
    <xdr:cxnSp macro="">
      <xdr:nvCxnSpPr>
        <xdr:cNvPr id="253" name="直線コネクタ 252">
          <a:extLst>
            <a:ext uri="{FF2B5EF4-FFF2-40B4-BE49-F238E27FC236}">
              <a16:creationId xmlns:a16="http://schemas.microsoft.com/office/drawing/2014/main" id="{2CF1EE22-0432-4827-9E84-A91D6695DFE8}"/>
            </a:ext>
          </a:extLst>
        </xdr:cNvPr>
        <xdr:cNvCxnSpPr/>
      </xdr:nvCxnSpPr>
      <xdr:spPr>
        <a:xfrm flipV="1">
          <a:off x="7861300" y="9610135"/>
          <a:ext cx="889000" cy="6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16917</xdr:rowOff>
    </xdr:from>
    <xdr:to>
      <xdr:col>36</xdr:col>
      <xdr:colOff>165100</xdr:colOff>
      <xdr:row>56</xdr:row>
      <xdr:rowOff>118517</xdr:rowOff>
    </xdr:to>
    <xdr:sp macro="" textlink="">
      <xdr:nvSpPr>
        <xdr:cNvPr id="254" name="楕円 253">
          <a:extLst>
            <a:ext uri="{FF2B5EF4-FFF2-40B4-BE49-F238E27FC236}">
              <a16:creationId xmlns:a16="http://schemas.microsoft.com/office/drawing/2014/main" id="{CBEC213F-41FB-4149-9092-477CA5A4BC12}"/>
            </a:ext>
          </a:extLst>
        </xdr:cNvPr>
        <xdr:cNvSpPr/>
      </xdr:nvSpPr>
      <xdr:spPr>
        <a:xfrm>
          <a:off x="6921500" y="961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67717</xdr:rowOff>
    </xdr:from>
    <xdr:to>
      <xdr:col>41</xdr:col>
      <xdr:colOff>50800</xdr:colOff>
      <xdr:row>56</xdr:row>
      <xdr:rowOff>69994</xdr:rowOff>
    </xdr:to>
    <xdr:cxnSp macro="">
      <xdr:nvCxnSpPr>
        <xdr:cNvPr id="255" name="直線コネクタ 254">
          <a:extLst>
            <a:ext uri="{FF2B5EF4-FFF2-40B4-BE49-F238E27FC236}">
              <a16:creationId xmlns:a16="http://schemas.microsoft.com/office/drawing/2014/main" id="{387A04D4-D8DB-4AF1-9AAE-50FDF69FD8A9}"/>
            </a:ext>
          </a:extLst>
        </xdr:cNvPr>
        <xdr:cNvCxnSpPr/>
      </xdr:nvCxnSpPr>
      <xdr:spPr>
        <a:xfrm>
          <a:off x="6972300" y="9668917"/>
          <a:ext cx="8890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138800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3ED2BD4A-2882-450A-9E46-E8E7C63344F0}"/>
            </a:ext>
          </a:extLst>
        </xdr:cNvPr>
        <xdr:cNvSpPr txBox="1"/>
      </xdr:nvSpPr>
      <xdr:spPr>
        <a:xfrm>
          <a:off x="9281505" y="10940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137570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F34111E8-4AE1-453A-A76C-0E4A454D7280}"/>
            </a:ext>
          </a:extLst>
        </xdr:cNvPr>
        <xdr:cNvSpPr txBox="1"/>
      </xdr:nvSpPr>
      <xdr:spPr>
        <a:xfrm>
          <a:off x="8405205" y="109389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157940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1E4D3473-C5E6-4554-A847-3071D9508DD3}"/>
            </a:ext>
          </a:extLst>
        </xdr:cNvPr>
        <xdr:cNvSpPr txBox="1"/>
      </xdr:nvSpPr>
      <xdr:spPr>
        <a:xfrm>
          <a:off x="7516205" y="1095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151610</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7D78F83D-F4DD-459A-87BD-E500F3417B8D}"/>
            </a:ext>
          </a:extLst>
        </xdr:cNvPr>
        <xdr:cNvSpPr txBox="1"/>
      </xdr:nvSpPr>
      <xdr:spPr>
        <a:xfrm>
          <a:off x="6627205" y="10952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61279</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5D41C78F-B486-43D2-9236-EE0772AC57E3}"/>
            </a:ext>
          </a:extLst>
        </xdr:cNvPr>
        <xdr:cNvSpPr txBox="1"/>
      </xdr:nvSpPr>
      <xdr:spPr>
        <a:xfrm>
          <a:off x="9281505" y="93195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76262</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F2F09766-FA11-4F28-B75A-9746F733294A}"/>
            </a:ext>
          </a:extLst>
        </xdr:cNvPr>
        <xdr:cNvSpPr txBox="1"/>
      </xdr:nvSpPr>
      <xdr:spPr>
        <a:xfrm>
          <a:off x="8405205" y="9334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137321</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FB9E0E88-8C41-40EC-BE02-BEB304A1C8FE}"/>
            </a:ext>
          </a:extLst>
        </xdr:cNvPr>
        <xdr:cNvSpPr txBox="1"/>
      </xdr:nvSpPr>
      <xdr:spPr>
        <a:xfrm>
          <a:off x="7516205" y="93956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54</xdr:row>
      <xdr:rowOff>135044</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06773F7D-278E-4CFD-A679-DD99F8B0CF49}"/>
            </a:ext>
          </a:extLst>
        </xdr:cNvPr>
        <xdr:cNvSpPr txBox="1"/>
      </xdr:nvSpPr>
      <xdr:spPr>
        <a:xfrm>
          <a:off x="6627205" y="93933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5F183B3-094F-4EBC-95BC-F8BA4B079B2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A8D0BD1-2CD2-4E4C-9AD6-4859C32E5C4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251EA26-0046-4CD4-98AB-5A141A23FCB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442A3C8-1E36-4E9E-974A-43C45501735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E0B5EE4-35B0-4C7B-BC8C-1F626990FA9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B0DDB43-469F-4120-8871-4EA438CB9CA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60EB5D2-308C-42B8-A412-793F351193E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2851B6F-A7F1-42D8-8531-A4CD9B50101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747A7E2-C983-4F68-9B5A-F25A33C3722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C8A5C17-9C38-421E-8E5C-5FBC2D082E9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1AAF45C-8563-47CC-A3FA-47FF8EC0FD2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ACB54834-1B6B-4A2E-86AF-7A3ADC6D626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A88E1CD5-07CA-4C12-B0E1-DAAA7A7E17D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41A1B701-7997-45E9-95E6-85E76718CB5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42D10514-9A2A-4775-BC89-8C9BD309743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2E1D14BB-6273-4CBD-B855-537E10B5960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493D9A0B-8815-4ED6-BAE2-E39A0C7C0D5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16EC38F6-969A-4F15-9B3E-7249FBF2662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1B2AFFCD-891D-4B6A-952F-C4DE5A59C9D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2F21928D-A931-45EC-B26F-8D08F240732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FA028698-177C-4C97-9A40-8475D0317A1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27DC5331-9A64-4D7A-A4BA-7664E18617F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BB5CE3EB-77F1-4850-B673-09F67A3F77C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2B9E840E-8EAF-4C29-BBD4-4FE1A39D74E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6A782D0B-A638-484C-9120-747FBCF3CEE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DB97E669-BDC9-408C-94A5-5F3A72589EFF}"/>
            </a:ext>
          </a:extLst>
        </xdr:cNvPr>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9822548-C057-4F9A-B5D9-9FC68000FBB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C63CD44E-FA8C-4E5B-8F7E-6328DB5CE6E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24231AF4-770E-4A9F-9D21-B3B4C2FE39F7}"/>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a:extLst>
            <a:ext uri="{FF2B5EF4-FFF2-40B4-BE49-F238E27FC236}">
              <a16:creationId xmlns:a16="http://schemas.microsoft.com/office/drawing/2014/main" id="{C96757FA-C525-43F3-9129-872FD07EA5E2}"/>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76761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A63DD172-768F-4684-969C-8A42E6938703}"/>
            </a:ext>
          </a:extLst>
        </xdr:cNvPr>
        <xdr:cNvSpPr txBox="1"/>
      </xdr:nvSpPr>
      <xdr:spPr>
        <a:xfrm>
          <a:off x="4673600" y="14307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a:extLst>
            <a:ext uri="{FF2B5EF4-FFF2-40B4-BE49-F238E27FC236}">
              <a16:creationId xmlns:a16="http://schemas.microsoft.com/office/drawing/2014/main" id="{9AFCADD3-86A9-4B85-B022-C1291DFBDC43}"/>
            </a:ext>
          </a:extLst>
        </xdr:cNvPr>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a:extLst>
            <a:ext uri="{FF2B5EF4-FFF2-40B4-BE49-F238E27FC236}">
              <a16:creationId xmlns:a16="http://schemas.microsoft.com/office/drawing/2014/main" id="{7BE9AFF8-7832-4289-8CA2-ED8B2211D9A0}"/>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FA99ACA1-F67C-44E1-A671-781B04C72B8E}"/>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a:extLst>
            <a:ext uri="{FF2B5EF4-FFF2-40B4-BE49-F238E27FC236}">
              <a16:creationId xmlns:a16="http://schemas.microsoft.com/office/drawing/2014/main" id="{651C8FE4-1377-4334-BED3-B76D09BA5153}"/>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a:extLst>
            <a:ext uri="{FF2B5EF4-FFF2-40B4-BE49-F238E27FC236}">
              <a16:creationId xmlns:a16="http://schemas.microsoft.com/office/drawing/2014/main" id="{263113AC-9903-4B3D-ACC9-88378A53DE87}"/>
            </a:ext>
          </a:extLst>
        </xdr:cNvPr>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45DAFF5-1975-4616-BFAA-97882241EEF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DEEE4E7-11A6-47D0-8ACD-6318401E473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68A5707-E091-445D-8416-F3FE58B505F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13A0E2A-C7D8-4B93-AE5F-7A93C1782F0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AD5DC3D-F49F-4775-860D-B64547EE27C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305" name="楕円 304">
          <a:extLst>
            <a:ext uri="{FF2B5EF4-FFF2-40B4-BE49-F238E27FC236}">
              <a16:creationId xmlns:a16="http://schemas.microsoft.com/office/drawing/2014/main" id="{1CF58A2E-BD69-4C29-A93F-764093E674AB}"/>
            </a:ext>
          </a:extLst>
        </xdr:cNvPr>
        <xdr:cNvSpPr/>
      </xdr:nvSpPr>
      <xdr:spPr>
        <a:xfrm>
          <a:off x="4584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55897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7BC506E5-F18A-4D62-AC3E-35EEBE3AD60C}"/>
            </a:ext>
          </a:extLst>
        </xdr:cNvPr>
        <xdr:cNvSpPr txBox="1"/>
      </xdr:nvSpPr>
      <xdr:spPr>
        <a:xfrm>
          <a:off x="4673600" y="1411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46082</xdr:rowOff>
    </xdr:from>
    <xdr:to>
      <xdr:col>20</xdr:col>
      <xdr:colOff>38100</xdr:colOff>
      <xdr:row>83</xdr:row>
      <xdr:rowOff>147682</xdr:rowOff>
    </xdr:to>
    <xdr:sp macro="" textlink="">
      <xdr:nvSpPr>
        <xdr:cNvPr id="307" name="楕円 306">
          <a:extLst>
            <a:ext uri="{FF2B5EF4-FFF2-40B4-BE49-F238E27FC236}">
              <a16:creationId xmlns:a16="http://schemas.microsoft.com/office/drawing/2014/main" id="{325C900D-B178-4E00-95DD-906847F2EEBA}"/>
            </a:ext>
          </a:extLst>
        </xdr:cNvPr>
        <xdr:cNvSpPr/>
      </xdr:nvSpPr>
      <xdr:spPr>
        <a:xfrm>
          <a:off x="3746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83820</xdr:rowOff>
    </xdr:from>
    <xdr:to>
      <xdr:col>24</xdr:col>
      <xdr:colOff>63500</xdr:colOff>
      <xdr:row>83</xdr:row>
      <xdr:rowOff>96882</xdr:rowOff>
    </xdr:to>
    <xdr:cxnSp macro="">
      <xdr:nvCxnSpPr>
        <xdr:cNvPr id="308" name="直線コネクタ 307">
          <a:extLst>
            <a:ext uri="{FF2B5EF4-FFF2-40B4-BE49-F238E27FC236}">
              <a16:creationId xmlns:a16="http://schemas.microsoft.com/office/drawing/2014/main" id="{7CC39A60-8914-4695-A3AF-48627E7C99F6}"/>
            </a:ext>
          </a:extLst>
        </xdr:cNvPr>
        <xdr:cNvCxnSpPr/>
      </xdr:nvCxnSpPr>
      <xdr:spPr>
        <a:xfrm flipV="1">
          <a:off x="3797300" y="14314170"/>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142421</xdr:rowOff>
    </xdr:from>
    <xdr:to>
      <xdr:col>15</xdr:col>
      <xdr:colOff>101600</xdr:colOff>
      <xdr:row>84</xdr:row>
      <xdr:rowOff>72571</xdr:rowOff>
    </xdr:to>
    <xdr:sp macro="" textlink="">
      <xdr:nvSpPr>
        <xdr:cNvPr id="309" name="楕円 308">
          <a:extLst>
            <a:ext uri="{FF2B5EF4-FFF2-40B4-BE49-F238E27FC236}">
              <a16:creationId xmlns:a16="http://schemas.microsoft.com/office/drawing/2014/main" id="{59080386-6B1A-4BA7-B222-8BF5A36806A2}"/>
            </a:ext>
          </a:extLst>
        </xdr:cNvPr>
        <xdr:cNvSpPr/>
      </xdr:nvSpPr>
      <xdr:spPr>
        <a:xfrm>
          <a:off x="2857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96882</xdr:rowOff>
    </xdr:from>
    <xdr:to>
      <xdr:col>19</xdr:col>
      <xdr:colOff>177800</xdr:colOff>
      <xdr:row>84</xdr:row>
      <xdr:rowOff>21771</xdr:rowOff>
    </xdr:to>
    <xdr:cxnSp macro="">
      <xdr:nvCxnSpPr>
        <xdr:cNvPr id="310" name="直線コネクタ 309">
          <a:extLst>
            <a:ext uri="{FF2B5EF4-FFF2-40B4-BE49-F238E27FC236}">
              <a16:creationId xmlns:a16="http://schemas.microsoft.com/office/drawing/2014/main" id="{31AA0F29-786E-4BDD-AB20-B4D1A731E377}"/>
            </a:ext>
          </a:extLst>
        </xdr:cNvPr>
        <xdr:cNvCxnSpPr/>
      </xdr:nvCxnSpPr>
      <xdr:spPr>
        <a:xfrm flipV="1">
          <a:off x="2908300" y="14327232"/>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68943</xdr:rowOff>
    </xdr:from>
    <xdr:to>
      <xdr:col>10</xdr:col>
      <xdr:colOff>165100</xdr:colOff>
      <xdr:row>83</xdr:row>
      <xdr:rowOff>170543</xdr:rowOff>
    </xdr:to>
    <xdr:sp macro="" textlink="">
      <xdr:nvSpPr>
        <xdr:cNvPr id="311" name="楕円 310">
          <a:extLst>
            <a:ext uri="{FF2B5EF4-FFF2-40B4-BE49-F238E27FC236}">
              <a16:creationId xmlns:a16="http://schemas.microsoft.com/office/drawing/2014/main" id="{A89B626B-8528-468A-A774-766077C89D80}"/>
            </a:ext>
          </a:extLst>
        </xdr:cNvPr>
        <xdr:cNvSpPr/>
      </xdr:nvSpPr>
      <xdr:spPr>
        <a:xfrm>
          <a:off x="1968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119743</xdr:rowOff>
    </xdr:from>
    <xdr:to>
      <xdr:col>15</xdr:col>
      <xdr:colOff>50800</xdr:colOff>
      <xdr:row>84</xdr:row>
      <xdr:rowOff>21771</xdr:rowOff>
    </xdr:to>
    <xdr:cxnSp macro="">
      <xdr:nvCxnSpPr>
        <xdr:cNvPr id="312" name="直線コネクタ 311">
          <a:extLst>
            <a:ext uri="{FF2B5EF4-FFF2-40B4-BE49-F238E27FC236}">
              <a16:creationId xmlns:a16="http://schemas.microsoft.com/office/drawing/2014/main" id="{AD04D905-DF2F-47CA-8DA4-4D28B4540202}"/>
            </a:ext>
          </a:extLst>
        </xdr:cNvPr>
        <xdr:cNvCxnSpPr/>
      </xdr:nvCxnSpPr>
      <xdr:spPr>
        <a:xfrm>
          <a:off x="2019300" y="14350093"/>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34652</xdr:rowOff>
    </xdr:from>
    <xdr:to>
      <xdr:col>6</xdr:col>
      <xdr:colOff>38100</xdr:colOff>
      <xdr:row>82</xdr:row>
      <xdr:rowOff>136252</xdr:rowOff>
    </xdr:to>
    <xdr:sp macro="" textlink="">
      <xdr:nvSpPr>
        <xdr:cNvPr id="313" name="楕円 312">
          <a:extLst>
            <a:ext uri="{FF2B5EF4-FFF2-40B4-BE49-F238E27FC236}">
              <a16:creationId xmlns:a16="http://schemas.microsoft.com/office/drawing/2014/main" id="{2A8692E8-2BE3-4F88-9D36-BDB0B4F431E1}"/>
            </a:ext>
          </a:extLst>
        </xdr:cNvPr>
        <xdr:cNvSpPr/>
      </xdr:nvSpPr>
      <xdr:spPr>
        <a:xfrm>
          <a:off x="1079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85452</xdr:rowOff>
    </xdr:from>
    <xdr:to>
      <xdr:col>10</xdr:col>
      <xdr:colOff>114300</xdr:colOff>
      <xdr:row>83</xdr:row>
      <xdr:rowOff>119743</xdr:rowOff>
    </xdr:to>
    <xdr:cxnSp macro="">
      <xdr:nvCxnSpPr>
        <xdr:cNvPr id="314" name="直線コネクタ 313">
          <a:extLst>
            <a:ext uri="{FF2B5EF4-FFF2-40B4-BE49-F238E27FC236}">
              <a16:creationId xmlns:a16="http://schemas.microsoft.com/office/drawing/2014/main" id="{C9F7D1AD-38EE-4A7E-9E00-719CC89A03AD}"/>
            </a:ext>
          </a:extLst>
        </xdr:cNvPr>
        <xdr:cNvCxnSpPr/>
      </xdr:nvCxnSpPr>
      <xdr:spPr>
        <a:xfrm>
          <a:off x="1130300" y="14144352"/>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5" name="n_1aveValue【公営住宅】&#10;有形固定資産減価償却率">
          <a:extLst>
            <a:ext uri="{FF2B5EF4-FFF2-40B4-BE49-F238E27FC236}">
              <a16:creationId xmlns:a16="http://schemas.microsoft.com/office/drawing/2014/main" id="{7AA512B4-7423-4217-8B14-799F66405389}"/>
            </a:ext>
          </a:extLst>
        </xdr:cNvPr>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6" name="n_2aveValue【公営住宅】&#10;有形固定資産減価償却率">
          <a:extLst>
            <a:ext uri="{FF2B5EF4-FFF2-40B4-BE49-F238E27FC236}">
              <a16:creationId xmlns:a16="http://schemas.microsoft.com/office/drawing/2014/main" id="{76EE896C-4C4C-4CDA-832F-AC1447ECEF0A}"/>
            </a:ext>
          </a:extLst>
        </xdr:cNvPr>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7" name="n_3aveValue【公営住宅】&#10;有形固定資産減価償却率">
          <a:extLst>
            <a:ext uri="{FF2B5EF4-FFF2-40B4-BE49-F238E27FC236}">
              <a16:creationId xmlns:a16="http://schemas.microsoft.com/office/drawing/2014/main" id="{07D48679-BFC0-4903-9098-0770A6C473CE}"/>
            </a:ext>
          </a:extLst>
        </xdr:cNvPr>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8" name="n_4aveValue【公営住宅】&#10;有形固定資産減価償却率">
          <a:extLst>
            <a:ext uri="{FF2B5EF4-FFF2-40B4-BE49-F238E27FC236}">
              <a16:creationId xmlns:a16="http://schemas.microsoft.com/office/drawing/2014/main" id="{C4B8F2C6-4FED-4E59-8874-62E24768FDEE}"/>
            </a:ext>
          </a:extLst>
        </xdr:cNvPr>
        <xdr:cNvSpPr txBox="1"/>
      </xdr:nvSpPr>
      <xdr:spPr>
        <a:xfrm>
          <a:off x="927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164209</xdr:rowOff>
    </xdr:from>
    <xdr:ext cx="405111" cy="259045"/>
    <xdr:sp macro="" textlink="">
      <xdr:nvSpPr>
        <xdr:cNvPr id="319" name="n_1mainValue【公営住宅】&#10;有形固定資産減価償却率">
          <a:extLst>
            <a:ext uri="{FF2B5EF4-FFF2-40B4-BE49-F238E27FC236}">
              <a16:creationId xmlns:a16="http://schemas.microsoft.com/office/drawing/2014/main" id="{C31DC032-9C19-4C02-8738-9D380AB899E9}"/>
            </a:ext>
          </a:extLst>
        </xdr:cNvPr>
        <xdr:cNvSpPr txBox="1"/>
      </xdr:nvSpPr>
      <xdr:spPr>
        <a:xfrm>
          <a:off x="3582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63698</xdr:rowOff>
    </xdr:from>
    <xdr:ext cx="405111" cy="259045"/>
    <xdr:sp macro="" textlink="">
      <xdr:nvSpPr>
        <xdr:cNvPr id="320" name="n_2mainValue【公営住宅】&#10;有形固定資産減価償却率">
          <a:extLst>
            <a:ext uri="{FF2B5EF4-FFF2-40B4-BE49-F238E27FC236}">
              <a16:creationId xmlns:a16="http://schemas.microsoft.com/office/drawing/2014/main" id="{50668587-8295-44B0-BDC2-F85E7370A592}"/>
            </a:ext>
          </a:extLst>
        </xdr:cNvPr>
        <xdr:cNvSpPr txBox="1"/>
      </xdr:nvSpPr>
      <xdr:spPr>
        <a:xfrm>
          <a:off x="2705744"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161670</xdr:rowOff>
    </xdr:from>
    <xdr:ext cx="405111" cy="259045"/>
    <xdr:sp macro="" textlink="">
      <xdr:nvSpPr>
        <xdr:cNvPr id="321" name="n_3mainValue【公営住宅】&#10;有形固定資産減価償却率">
          <a:extLst>
            <a:ext uri="{FF2B5EF4-FFF2-40B4-BE49-F238E27FC236}">
              <a16:creationId xmlns:a16="http://schemas.microsoft.com/office/drawing/2014/main" id="{1C0102D8-A3EB-4E17-BD1E-4EA0CD743F97}"/>
            </a:ext>
          </a:extLst>
        </xdr:cNvPr>
        <xdr:cNvSpPr txBox="1"/>
      </xdr:nvSpPr>
      <xdr:spPr>
        <a:xfrm>
          <a:off x="18167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152779</xdr:rowOff>
    </xdr:from>
    <xdr:ext cx="405111" cy="259045"/>
    <xdr:sp macro="" textlink="">
      <xdr:nvSpPr>
        <xdr:cNvPr id="322" name="n_4mainValue【公営住宅】&#10;有形固定資産減価償却率">
          <a:extLst>
            <a:ext uri="{FF2B5EF4-FFF2-40B4-BE49-F238E27FC236}">
              <a16:creationId xmlns:a16="http://schemas.microsoft.com/office/drawing/2014/main" id="{22E243EE-917D-4825-B322-2E340678E0F0}"/>
            </a:ext>
          </a:extLst>
        </xdr:cNvPr>
        <xdr:cNvSpPr txBox="1"/>
      </xdr:nvSpPr>
      <xdr:spPr>
        <a:xfrm>
          <a:off x="927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DC7795BC-ACAB-4E44-B30E-FDF75D5DDBA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9317A2B5-4AFF-4CF5-BCDD-82761FE4F33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3598240A-D5EE-4E2B-8EA7-F4E392ED561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C5A92CD6-416E-4967-8431-62023456389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9EFB29CB-938C-402F-9C50-1698980217E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C1A5613C-953A-4672-B307-5260650BB4A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9281374C-54BF-4040-BDC6-5E814D363A5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CFCCA212-8CDE-45AD-AAE6-099D18311DC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84D0D7CA-F379-4476-9C4A-B6C45E91C95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55AD6561-B901-4C00-9543-1D0D2013E4B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1DDBD538-D33B-42E5-AEB7-95778B6648B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E026CC24-B66A-450A-8AA6-E239781FF30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7065F676-615A-45E6-888F-78AE58AE3FE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77E50E1F-4A20-4A76-BF98-A314AF4A84D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1AA5DA88-63EA-4B32-AD51-74E67CF22F3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B629411F-FD39-417E-8099-5BE7C8BC8DA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111BC67C-5A41-4A17-9FB3-1DF77FE45C5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E467C74E-520A-4FDA-83B5-BCDD203AAC2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72CB9B5D-0C2E-4136-BCF4-5929D3CC945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D907C322-1654-4871-A5B6-D808DBB8BE1A}"/>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E71953C3-AF56-490E-B25C-58823F38A61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BC7454BB-CB45-4F3C-BC3C-0BC7614C2FBB}"/>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CA5383F7-ADF3-4155-8DCB-6504FE38365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E1E61FB4-555F-4263-AFEE-BD7579EDD24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812FA692-8C87-4E05-9F91-E166A7F21F0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a:extLst>
            <a:ext uri="{FF2B5EF4-FFF2-40B4-BE49-F238E27FC236}">
              <a16:creationId xmlns:a16="http://schemas.microsoft.com/office/drawing/2014/main" id="{A6B017D6-EE52-4CA7-93FC-B4AFAC9D8A62}"/>
            </a:ext>
          </a:extLst>
        </xdr:cNvPr>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a:extLst>
            <a:ext uri="{FF2B5EF4-FFF2-40B4-BE49-F238E27FC236}">
              <a16:creationId xmlns:a16="http://schemas.microsoft.com/office/drawing/2014/main" id="{E6E6C927-0758-4E9C-ADD1-BEBCE24625FF}"/>
            </a:ext>
          </a:extLst>
        </xdr:cNvPr>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a:extLst>
            <a:ext uri="{FF2B5EF4-FFF2-40B4-BE49-F238E27FC236}">
              <a16:creationId xmlns:a16="http://schemas.microsoft.com/office/drawing/2014/main" id="{EA7895A5-FF67-4420-BA59-B4D52786F287}"/>
            </a:ext>
          </a:extLst>
        </xdr:cNvPr>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a:extLst>
            <a:ext uri="{FF2B5EF4-FFF2-40B4-BE49-F238E27FC236}">
              <a16:creationId xmlns:a16="http://schemas.microsoft.com/office/drawing/2014/main" id="{41A699AE-A9E9-4DDF-B754-B4F3DDF1B26A}"/>
            </a:ext>
          </a:extLst>
        </xdr:cNvPr>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a:extLst>
            <a:ext uri="{FF2B5EF4-FFF2-40B4-BE49-F238E27FC236}">
              <a16:creationId xmlns:a16="http://schemas.microsoft.com/office/drawing/2014/main" id="{0BE997F9-BA0D-4E7F-AE68-4E61C47E49AF}"/>
            </a:ext>
          </a:extLst>
        </xdr:cNvPr>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353" name="【公営住宅】&#10;一人当たり面積平均値テキスト">
          <a:extLst>
            <a:ext uri="{FF2B5EF4-FFF2-40B4-BE49-F238E27FC236}">
              <a16:creationId xmlns:a16="http://schemas.microsoft.com/office/drawing/2014/main" id="{610D0924-0D07-4F4F-BDD2-300D7F86554B}"/>
            </a:ext>
          </a:extLst>
        </xdr:cNvPr>
        <xdr:cNvSpPr txBox="1"/>
      </xdr:nvSpPr>
      <xdr:spPr>
        <a:xfrm>
          <a:off x="10515600" y="14412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a:extLst>
            <a:ext uri="{FF2B5EF4-FFF2-40B4-BE49-F238E27FC236}">
              <a16:creationId xmlns:a16="http://schemas.microsoft.com/office/drawing/2014/main" id="{8E615DA6-CD1F-453F-A193-5CAAA6F9A001}"/>
            </a:ext>
          </a:extLst>
        </xdr:cNvPr>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a:extLst>
            <a:ext uri="{FF2B5EF4-FFF2-40B4-BE49-F238E27FC236}">
              <a16:creationId xmlns:a16="http://schemas.microsoft.com/office/drawing/2014/main" id="{2967C4EF-408A-4009-9627-AC2BB7333C4D}"/>
            </a:ext>
          </a:extLst>
        </xdr:cNvPr>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a:extLst>
            <a:ext uri="{FF2B5EF4-FFF2-40B4-BE49-F238E27FC236}">
              <a16:creationId xmlns:a16="http://schemas.microsoft.com/office/drawing/2014/main" id="{B4E0F0A3-F0EC-4E5F-B33D-6FDE1FB9AEF5}"/>
            </a:ext>
          </a:extLst>
        </xdr:cNvPr>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a:extLst>
            <a:ext uri="{FF2B5EF4-FFF2-40B4-BE49-F238E27FC236}">
              <a16:creationId xmlns:a16="http://schemas.microsoft.com/office/drawing/2014/main" id="{A512714F-837E-4884-A994-605708612E45}"/>
            </a:ext>
          </a:extLst>
        </xdr:cNvPr>
        <xdr:cNvSpPr/>
      </xdr:nvSpPr>
      <xdr:spPr>
        <a:xfrm>
          <a:off x="7810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8" name="フローチャート: 判断 357">
          <a:extLst>
            <a:ext uri="{FF2B5EF4-FFF2-40B4-BE49-F238E27FC236}">
              <a16:creationId xmlns:a16="http://schemas.microsoft.com/office/drawing/2014/main" id="{60B8472C-92B7-414A-B687-793BF3F0C79A}"/>
            </a:ext>
          </a:extLst>
        </xdr:cNvPr>
        <xdr:cNvSpPr/>
      </xdr:nvSpPr>
      <xdr:spPr>
        <a:xfrm>
          <a:off x="69215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1ECFC35-C3A8-47C8-A4C5-115662F3EB0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E05487A-89FB-47B6-9196-E2A8E3424DF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01930C6-C800-4C05-A466-CE05079D6A7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8123461-CE81-427E-9E72-67A638D2B71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66E6D335-952C-4E46-BA9B-C24BE30F4AF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5153</xdr:rowOff>
    </xdr:from>
    <xdr:to>
      <xdr:col>55</xdr:col>
      <xdr:colOff>50800</xdr:colOff>
      <xdr:row>86</xdr:row>
      <xdr:rowOff>106753</xdr:rowOff>
    </xdr:to>
    <xdr:sp macro="" textlink="">
      <xdr:nvSpPr>
        <xdr:cNvPr id="364" name="楕円 363">
          <a:extLst>
            <a:ext uri="{FF2B5EF4-FFF2-40B4-BE49-F238E27FC236}">
              <a16:creationId xmlns:a16="http://schemas.microsoft.com/office/drawing/2014/main" id="{7A53EA1E-B737-436B-8A19-27162240B112}"/>
            </a:ext>
          </a:extLst>
        </xdr:cNvPr>
        <xdr:cNvSpPr/>
      </xdr:nvSpPr>
      <xdr:spPr>
        <a:xfrm>
          <a:off x="10426700" y="1474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91530</xdr:rowOff>
    </xdr:from>
    <xdr:ext cx="469744" cy="259045"/>
    <xdr:sp macro="" textlink="">
      <xdr:nvSpPr>
        <xdr:cNvPr id="365" name="【公営住宅】&#10;一人当たり面積該当値テキスト">
          <a:extLst>
            <a:ext uri="{FF2B5EF4-FFF2-40B4-BE49-F238E27FC236}">
              <a16:creationId xmlns:a16="http://schemas.microsoft.com/office/drawing/2014/main" id="{BBC1B297-C794-4FD6-8808-662AFCDB701E}"/>
            </a:ext>
          </a:extLst>
        </xdr:cNvPr>
        <xdr:cNvSpPr txBox="1"/>
      </xdr:nvSpPr>
      <xdr:spPr>
        <a:xfrm>
          <a:off x="10515600" y="1466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4935</xdr:rowOff>
    </xdr:from>
    <xdr:to>
      <xdr:col>50</xdr:col>
      <xdr:colOff>165100</xdr:colOff>
      <xdr:row>86</xdr:row>
      <xdr:rowOff>106535</xdr:rowOff>
    </xdr:to>
    <xdr:sp macro="" textlink="">
      <xdr:nvSpPr>
        <xdr:cNvPr id="366" name="楕円 365">
          <a:extLst>
            <a:ext uri="{FF2B5EF4-FFF2-40B4-BE49-F238E27FC236}">
              <a16:creationId xmlns:a16="http://schemas.microsoft.com/office/drawing/2014/main" id="{6E95DFE7-70B9-4782-A6AD-0136C33F1BB9}"/>
            </a:ext>
          </a:extLst>
        </xdr:cNvPr>
        <xdr:cNvSpPr/>
      </xdr:nvSpPr>
      <xdr:spPr>
        <a:xfrm>
          <a:off x="9588500" y="147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55735</xdr:rowOff>
    </xdr:from>
    <xdr:to>
      <xdr:col>55</xdr:col>
      <xdr:colOff>0</xdr:colOff>
      <xdr:row>86</xdr:row>
      <xdr:rowOff>55953</xdr:rowOff>
    </xdr:to>
    <xdr:cxnSp macro="">
      <xdr:nvCxnSpPr>
        <xdr:cNvPr id="367" name="直線コネクタ 366">
          <a:extLst>
            <a:ext uri="{FF2B5EF4-FFF2-40B4-BE49-F238E27FC236}">
              <a16:creationId xmlns:a16="http://schemas.microsoft.com/office/drawing/2014/main" id="{A53347EF-CD43-460A-A4C8-C2918A200FE3}"/>
            </a:ext>
          </a:extLst>
        </xdr:cNvPr>
        <xdr:cNvCxnSpPr/>
      </xdr:nvCxnSpPr>
      <xdr:spPr>
        <a:xfrm>
          <a:off x="9639300" y="14800435"/>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11466</xdr:rowOff>
    </xdr:from>
    <xdr:to>
      <xdr:col>46</xdr:col>
      <xdr:colOff>38100</xdr:colOff>
      <xdr:row>86</xdr:row>
      <xdr:rowOff>113066</xdr:rowOff>
    </xdr:to>
    <xdr:sp macro="" textlink="">
      <xdr:nvSpPr>
        <xdr:cNvPr id="368" name="楕円 367">
          <a:extLst>
            <a:ext uri="{FF2B5EF4-FFF2-40B4-BE49-F238E27FC236}">
              <a16:creationId xmlns:a16="http://schemas.microsoft.com/office/drawing/2014/main" id="{DA8156E3-8257-4C8E-8AE1-8238C46EB2C4}"/>
            </a:ext>
          </a:extLst>
        </xdr:cNvPr>
        <xdr:cNvSpPr/>
      </xdr:nvSpPr>
      <xdr:spPr>
        <a:xfrm>
          <a:off x="8699500" y="1475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55735</xdr:rowOff>
    </xdr:from>
    <xdr:to>
      <xdr:col>50</xdr:col>
      <xdr:colOff>114300</xdr:colOff>
      <xdr:row>86</xdr:row>
      <xdr:rowOff>62266</xdr:rowOff>
    </xdr:to>
    <xdr:cxnSp macro="">
      <xdr:nvCxnSpPr>
        <xdr:cNvPr id="369" name="直線コネクタ 368">
          <a:extLst>
            <a:ext uri="{FF2B5EF4-FFF2-40B4-BE49-F238E27FC236}">
              <a16:creationId xmlns:a16="http://schemas.microsoft.com/office/drawing/2014/main" id="{3A5D4DEC-C0DC-4520-9673-E0A94B1C15CA}"/>
            </a:ext>
          </a:extLst>
        </xdr:cNvPr>
        <xdr:cNvCxnSpPr/>
      </xdr:nvCxnSpPr>
      <xdr:spPr>
        <a:xfrm flipV="1">
          <a:off x="8750300" y="1480043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15821</xdr:rowOff>
    </xdr:from>
    <xdr:to>
      <xdr:col>41</xdr:col>
      <xdr:colOff>101600</xdr:colOff>
      <xdr:row>86</xdr:row>
      <xdr:rowOff>117421</xdr:rowOff>
    </xdr:to>
    <xdr:sp macro="" textlink="">
      <xdr:nvSpPr>
        <xdr:cNvPr id="370" name="楕円 369">
          <a:extLst>
            <a:ext uri="{FF2B5EF4-FFF2-40B4-BE49-F238E27FC236}">
              <a16:creationId xmlns:a16="http://schemas.microsoft.com/office/drawing/2014/main" id="{7B64F6BB-32C6-4F9C-98FD-ABAA4BB41B09}"/>
            </a:ext>
          </a:extLst>
        </xdr:cNvPr>
        <xdr:cNvSpPr/>
      </xdr:nvSpPr>
      <xdr:spPr>
        <a:xfrm>
          <a:off x="7810500" y="147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62266</xdr:rowOff>
    </xdr:from>
    <xdr:to>
      <xdr:col>45</xdr:col>
      <xdr:colOff>177800</xdr:colOff>
      <xdr:row>86</xdr:row>
      <xdr:rowOff>66621</xdr:rowOff>
    </xdr:to>
    <xdr:cxnSp macro="">
      <xdr:nvCxnSpPr>
        <xdr:cNvPr id="371" name="直線コネクタ 370">
          <a:extLst>
            <a:ext uri="{FF2B5EF4-FFF2-40B4-BE49-F238E27FC236}">
              <a16:creationId xmlns:a16="http://schemas.microsoft.com/office/drawing/2014/main" id="{190A029D-22B9-4DD9-A9B9-EC4DC4DD4ECA}"/>
            </a:ext>
          </a:extLst>
        </xdr:cNvPr>
        <xdr:cNvCxnSpPr/>
      </xdr:nvCxnSpPr>
      <xdr:spPr>
        <a:xfrm flipV="1">
          <a:off x="7861300" y="14806966"/>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15602</xdr:rowOff>
    </xdr:from>
    <xdr:to>
      <xdr:col>36</xdr:col>
      <xdr:colOff>165100</xdr:colOff>
      <xdr:row>86</xdr:row>
      <xdr:rowOff>117202</xdr:rowOff>
    </xdr:to>
    <xdr:sp macro="" textlink="">
      <xdr:nvSpPr>
        <xdr:cNvPr id="372" name="楕円 371">
          <a:extLst>
            <a:ext uri="{FF2B5EF4-FFF2-40B4-BE49-F238E27FC236}">
              <a16:creationId xmlns:a16="http://schemas.microsoft.com/office/drawing/2014/main" id="{9C215AA6-5EE1-41F6-A11A-22EB911DC211}"/>
            </a:ext>
          </a:extLst>
        </xdr:cNvPr>
        <xdr:cNvSpPr/>
      </xdr:nvSpPr>
      <xdr:spPr>
        <a:xfrm>
          <a:off x="6921500" y="147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66402</xdr:rowOff>
    </xdr:from>
    <xdr:to>
      <xdr:col>41</xdr:col>
      <xdr:colOff>50800</xdr:colOff>
      <xdr:row>86</xdr:row>
      <xdr:rowOff>66621</xdr:rowOff>
    </xdr:to>
    <xdr:cxnSp macro="">
      <xdr:nvCxnSpPr>
        <xdr:cNvPr id="373" name="直線コネクタ 372">
          <a:extLst>
            <a:ext uri="{FF2B5EF4-FFF2-40B4-BE49-F238E27FC236}">
              <a16:creationId xmlns:a16="http://schemas.microsoft.com/office/drawing/2014/main" id="{D32BE6B0-E4E3-41E2-A50F-F6AC5845D4E0}"/>
            </a:ext>
          </a:extLst>
        </xdr:cNvPr>
        <xdr:cNvCxnSpPr/>
      </xdr:nvCxnSpPr>
      <xdr:spPr>
        <a:xfrm>
          <a:off x="6972300" y="14811102"/>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142874</xdr:rowOff>
    </xdr:from>
    <xdr:ext cx="469744" cy="259045"/>
    <xdr:sp macro="" textlink="">
      <xdr:nvSpPr>
        <xdr:cNvPr id="374" name="n_1aveValue【公営住宅】&#10;一人当たり面積">
          <a:extLst>
            <a:ext uri="{FF2B5EF4-FFF2-40B4-BE49-F238E27FC236}">
              <a16:creationId xmlns:a16="http://schemas.microsoft.com/office/drawing/2014/main" id="{57114BD9-5926-4499-BA28-C4A0C897FCE2}"/>
            </a:ext>
          </a:extLst>
        </xdr:cNvPr>
        <xdr:cNvSpPr txBox="1"/>
      </xdr:nvSpPr>
      <xdr:spPr>
        <a:xfrm>
          <a:off x="9391727" y="143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5278</xdr:rowOff>
    </xdr:from>
    <xdr:ext cx="469744" cy="259045"/>
    <xdr:sp macro="" textlink="">
      <xdr:nvSpPr>
        <xdr:cNvPr id="375" name="n_2aveValue【公営住宅】&#10;一人当たり面積">
          <a:extLst>
            <a:ext uri="{FF2B5EF4-FFF2-40B4-BE49-F238E27FC236}">
              <a16:creationId xmlns:a16="http://schemas.microsoft.com/office/drawing/2014/main" id="{DBD5F6A6-C997-4C3D-9822-E16A704FF3FB}"/>
            </a:ext>
          </a:extLst>
        </xdr:cNvPr>
        <xdr:cNvSpPr txBox="1"/>
      </xdr:nvSpPr>
      <xdr:spPr>
        <a:xfrm>
          <a:off x="8515427" y="144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376" name="n_3aveValue【公営住宅】&#10;一人当たり面積">
          <a:extLst>
            <a:ext uri="{FF2B5EF4-FFF2-40B4-BE49-F238E27FC236}">
              <a16:creationId xmlns:a16="http://schemas.microsoft.com/office/drawing/2014/main" id="{3DB5ADA5-E6EC-4E7A-AC0F-508E98D34E1C}"/>
            </a:ext>
          </a:extLst>
        </xdr:cNvPr>
        <xdr:cNvSpPr txBox="1"/>
      </xdr:nvSpPr>
      <xdr:spPr>
        <a:xfrm>
          <a:off x="7626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114571</xdr:rowOff>
    </xdr:from>
    <xdr:ext cx="469744" cy="259045"/>
    <xdr:sp macro="" textlink="">
      <xdr:nvSpPr>
        <xdr:cNvPr id="377" name="n_4aveValue【公営住宅】&#10;一人当たり面積">
          <a:extLst>
            <a:ext uri="{FF2B5EF4-FFF2-40B4-BE49-F238E27FC236}">
              <a16:creationId xmlns:a16="http://schemas.microsoft.com/office/drawing/2014/main" id="{965EF1A9-8ACA-4A00-9529-E1C3BAA1E6A0}"/>
            </a:ext>
          </a:extLst>
        </xdr:cNvPr>
        <xdr:cNvSpPr txBox="1"/>
      </xdr:nvSpPr>
      <xdr:spPr>
        <a:xfrm>
          <a:off x="6737427" y="1434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97662</xdr:rowOff>
    </xdr:from>
    <xdr:ext cx="469744" cy="259045"/>
    <xdr:sp macro="" textlink="">
      <xdr:nvSpPr>
        <xdr:cNvPr id="378" name="n_1mainValue【公営住宅】&#10;一人当たり面積">
          <a:extLst>
            <a:ext uri="{FF2B5EF4-FFF2-40B4-BE49-F238E27FC236}">
              <a16:creationId xmlns:a16="http://schemas.microsoft.com/office/drawing/2014/main" id="{4C39FCB4-2F95-4A7E-8D74-1DA843159DB6}"/>
            </a:ext>
          </a:extLst>
        </xdr:cNvPr>
        <xdr:cNvSpPr txBox="1"/>
      </xdr:nvSpPr>
      <xdr:spPr>
        <a:xfrm>
          <a:off x="9391727" y="1484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104193</xdr:rowOff>
    </xdr:from>
    <xdr:ext cx="469744" cy="259045"/>
    <xdr:sp macro="" textlink="">
      <xdr:nvSpPr>
        <xdr:cNvPr id="379" name="n_2mainValue【公営住宅】&#10;一人当たり面積">
          <a:extLst>
            <a:ext uri="{FF2B5EF4-FFF2-40B4-BE49-F238E27FC236}">
              <a16:creationId xmlns:a16="http://schemas.microsoft.com/office/drawing/2014/main" id="{3D82A966-CC76-44C7-AF9A-E63F31053B21}"/>
            </a:ext>
          </a:extLst>
        </xdr:cNvPr>
        <xdr:cNvSpPr txBox="1"/>
      </xdr:nvSpPr>
      <xdr:spPr>
        <a:xfrm>
          <a:off x="8515427" y="1484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108548</xdr:rowOff>
    </xdr:from>
    <xdr:ext cx="469744" cy="259045"/>
    <xdr:sp macro="" textlink="">
      <xdr:nvSpPr>
        <xdr:cNvPr id="380" name="n_3mainValue【公営住宅】&#10;一人当たり面積">
          <a:extLst>
            <a:ext uri="{FF2B5EF4-FFF2-40B4-BE49-F238E27FC236}">
              <a16:creationId xmlns:a16="http://schemas.microsoft.com/office/drawing/2014/main" id="{DA2C9A8D-4BCB-4C6A-ACF0-7B690A1E1246}"/>
            </a:ext>
          </a:extLst>
        </xdr:cNvPr>
        <xdr:cNvSpPr txBox="1"/>
      </xdr:nvSpPr>
      <xdr:spPr>
        <a:xfrm>
          <a:off x="7626427" y="1485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108329</xdr:rowOff>
    </xdr:from>
    <xdr:ext cx="469744" cy="259045"/>
    <xdr:sp macro="" textlink="">
      <xdr:nvSpPr>
        <xdr:cNvPr id="381" name="n_4mainValue【公営住宅】&#10;一人当たり面積">
          <a:extLst>
            <a:ext uri="{FF2B5EF4-FFF2-40B4-BE49-F238E27FC236}">
              <a16:creationId xmlns:a16="http://schemas.microsoft.com/office/drawing/2014/main" id="{0B63DB7B-ADBC-4C5A-A06C-7E178DB7C4E8}"/>
            </a:ext>
          </a:extLst>
        </xdr:cNvPr>
        <xdr:cNvSpPr txBox="1"/>
      </xdr:nvSpPr>
      <xdr:spPr>
        <a:xfrm>
          <a:off x="6737427" y="1485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FDBADB3-CC0E-4DA9-AF2E-C8E5ADA1329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6EA7B91B-6EA7-42FC-8AAB-4D2E2DCC7BA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86DDAB4C-1696-444F-ABAE-36E6F1F3A6C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CE21ED5C-0105-48F1-9301-DB5E2BE1C00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FDFB2CA9-3501-4EC0-87F7-89241014C2F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B83F6BC0-B5CB-4F74-BC4D-AC0C8F6D06C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F7F49975-18F0-4F4A-9B76-F9765CFF239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D2907F12-EF6A-4E6C-9503-45ED633D08D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68652E4A-3DE1-40E4-8882-441B21182A7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CB48024A-D21D-4B3D-AEB4-FE8B857997E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C566C25E-6586-406E-85AB-2F20F447431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4A4F8470-A1FF-41B6-A91A-047C28F97A5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C2620A0E-B575-4D38-A183-1DA135D19E9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38DBA67B-E803-4DFB-88F8-74CD5989787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E528F550-B276-473E-9203-5840A301379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ACBCA2C2-25A2-4BF0-BD42-0852CD2D125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E00B9888-1F2A-4543-9A90-78B3BD8A332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01BABE94-9F11-41AF-896C-17948DDA0D0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0DA17531-9E56-4639-B272-42FC2E3E469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F23D769E-C4C7-41F8-971F-057D1FA8394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83FF6A0C-B2BA-4A39-9444-270FF86496B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BFC1D0BE-7058-42C0-91DA-F138E41A1EE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1FF905A7-11D9-4CA3-8BA4-CA05B4C7C3B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8D5CBE3B-73CD-4CDF-B16C-1AE30A5CC29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93D0ED2B-E82A-453E-8F96-825AB452294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4781448B-5241-4493-B743-8262D2FCB47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64757191-29E2-4F23-8B85-30E710FB098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42BAA957-DE97-4426-A3CD-2947A77F9E8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DD24C3FD-21FC-4431-9932-5ECDFABDBFB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7E6ECB02-12B4-4AD5-9101-8CB043659F4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8CEBB90D-88FA-4DCE-A2E9-6D9A3E75675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57267A1C-A5A8-431F-A45A-E826DE5B1E7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EA6106FD-3413-4B04-B189-4AC1E38087E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C5D68EB0-7019-4E29-8ED0-962B733DF3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196C027E-EC83-4FCD-A0FF-AEA11064D99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E8F2CF50-90FF-490A-945B-33422574542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83FE4616-FF0C-4BE2-B990-8FC13D23AD6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7066D14E-052C-4F86-B95D-F357097D269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8B6632C3-4EEC-4BB5-8549-06D46278D48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71874520-90FA-4A80-8846-CC82571DEF2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EC684E1B-5204-45B6-9BBD-0F527D37A1D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88F5CCDA-DC72-4338-9995-089DE67B80A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BB809525-ACDE-4FDA-9679-83559B30F52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215AB255-7EE9-4094-A231-0CAEF95B239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94A64696-F48D-4A98-976B-0E580441FF9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07DE61CA-B8BD-4439-BA8E-AD3501CEA9D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C3492095-FCA3-46EB-8137-32CACBA4BFC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4987689E-D256-41CF-A443-ACF8DF54885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DBA73296-E72B-42F2-9662-06EDB4D096A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55E0E692-3DB8-440B-958A-BDF0090DC01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2349D2EC-4265-4605-9354-7DE87591BFF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C6552661-1293-48E7-BE3D-F564AB788CF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CABA36A8-D912-40D8-82CE-E4A1607EA62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AC5E73BA-218A-4D0F-926E-D7165B01F79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FF5B2614-73F6-4817-B38E-2538CEF0EA2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CCBF835F-C540-4132-A463-F57075057DE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438" name="直線コネクタ 437">
          <a:extLst>
            <a:ext uri="{FF2B5EF4-FFF2-40B4-BE49-F238E27FC236}">
              <a16:creationId xmlns:a16="http://schemas.microsoft.com/office/drawing/2014/main" id="{8C1026E5-64BB-4C4F-BE50-01AF0BFED4CE}"/>
            </a:ext>
          </a:extLst>
        </xdr:cNvPr>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109F80F9-3947-458F-90B7-286FBC7D9F01}"/>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440" name="直線コネクタ 439">
          <a:extLst>
            <a:ext uri="{FF2B5EF4-FFF2-40B4-BE49-F238E27FC236}">
              <a16:creationId xmlns:a16="http://schemas.microsoft.com/office/drawing/2014/main" id="{6D27C291-9068-4910-8228-1B4F7EF7AF55}"/>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7EB0DACD-725C-4982-BF7A-613D11C1B293}"/>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442" name="直線コネクタ 441">
          <a:extLst>
            <a:ext uri="{FF2B5EF4-FFF2-40B4-BE49-F238E27FC236}">
              <a16:creationId xmlns:a16="http://schemas.microsoft.com/office/drawing/2014/main" id="{2352571A-AA4C-4D64-8D5D-EF20F042B5FC}"/>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84472</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D915E76A-AB07-4B01-BDC2-D050C88BCD01}"/>
            </a:ext>
          </a:extLst>
        </xdr:cNvPr>
        <xdr:cNvSpPr txBox="1"/>
      </xdr:nvSpPr>
      <xdr:spPr>
        <a:xfrm>
          <a:off x="16357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444" name="フローチャート: 判断 443">
          <a:extLst>
            <a:ext uri="{FF2B5EF4-FFF2-40B4-BE49-F238E27FC236}">
              <a16:creationId xmlns:a16="http://schemas.microsoft.com/office/drawing/2014/main" id="{9C781580-15D3-4572-9B48-71C7D4F3F554}"/>
            </a:ext>
          </a:extLst>
        </xdr:cNvPr>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445" name="フローチャート: 判断 444">
          <a:extLst>
            <a:ext uri="{FF2B5EF4-FFF2-40B4-BE49-F238E27FC236}">
              <a16:creationId xmlns:a16="http://schemas.microsoft.com/office/drawing/2014/main" id="{92AD6305-9A73-4848-98DE-8E724CE2FDC5}"/>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446" name="フローチャート: 判断 445">
          <a:extLst>
            <a:ext uri="{FF2B5EF4-FFF2-40B4-BE49-F238E27FC236}">
              <a16:creationId xmlns:a16="http://schemas.microsoft.com/office/drawing/2014/main" id="{3149FB68-A469-4B54-AE9B-0906994D0DC0}"/>
            </a:ext>
          </a:extLst>
        </xdr:cNvPr>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447" name="フローチャート: 判断 446">
          <a:extLst>
            <a:ext uri="{FF2B5EF4-FFF2-40B4-BE49-F238E27FC236}">
              <a16:creationId xmlns:a16="http://schemas.microsoft.com/office/drawing/2014/main" id="{DBD3558A-CB33-4B48-90A2-83705861E120}"/>
            </a:ext>
          </a:extLst>
        </xdr:cNvPr>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448" name="フローチャート: 判断 447">
          <a:extLst>
            <a:ext uri="{FF2B5EF4-FFF2-40B4-BE49-F238E27FC236}">
              <a16:creationId xmlns:a16="http://schemas.microsoft.com/office/drawing/2014/main" id="{42D43FDF-D5B7-4D52-8AB3-0D18474E719E}"/>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218AA12F-B3D5-42A3-B8D0-D877E68C302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6BFF775-CCDA-4FC8-A504-AF814EB67D1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9B14B806-8D3D-493C-920D-F8F29646B63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6F0BAEC9-E8A3-4D65-973F-716027229F9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A04C30F-E25C-4E49-B851-E9129ECD2CC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69215</xdr:rowOff>
    </xdr:from>
    <xdr:to>
      <xdr:col>85</xdr:col>
      <xdr:colOff>177800</xdr:colOff>
      <xdr:row>62</xdr:row>
      <xdr:rowOff>170815</xdr:rowOff>
    </xdr:to>
    <xdr:sp macro="" textlink="">
      <xdr:nvSpPr>
        <xdr:cNvPr id="454" name="楕円 453">
          <a:extLst>
            <a:ext uri="{FF2B5EF4-FFF2-40B4-BE49-F238E27FC236}">
              <a16:creationId xmlns:a16="http://schemas.microsoft.com/office/drawing/2014/main" id="{E319030F-5D3A-4310-B7B8-04C61AB63425}"/>
            </a:ext>
          </a:extLst>
        </xdr:cNvPr>
        <xdr:cNvSpPr/>
      </xdr:nvSpPr>
      <xdr:spPr>
        <a:xfrm>
          <a:off x="162687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47642</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714F630A-12B7-4602-B973-CE55981C9D11}"/>
            </a:ext>
          </a:extLst>
        </xdr:cNvPr>
        <xdr:cNvSpPr txBox="1"/>
      </xdr:nvSpPr>
      <xdr:spPr>
        <a:xfrm>
          <a:off x="16357600"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36830</xdr:rowOff>
    </xdr:from>
    <xdr:to>
      <xdr:col>81</xdr:col>
      <xdr:colOff>101600</xdr:colOff>
      <xdr:row>62</xdr:row>
      <xdr:rowOff>138430</xdr:rowOff>
    </xdr:to>
    <xdr:sp macro="" textlink="">
      <xdr:nvSpPr>
        <xdr:cNvPr id="456" name="楕円 455">
          <a:extLst>
            <a:ext uri="{FF2B5EF4-FFF2-40B4-BE49-F238E27FC236}">
              <a16:creationId xmlns:a16="http://schemas.microsoft.com/office/drawing/2014/main" id="{163306D6-622B-49F1-930A-80A233E75A99}"/>
            </a:ext>
          </a:extLst>
        </xdr:cNvPr>
        <xdr:cNvSpPr/>
      </xdr:nvSpPr>
      <xdr:spPr>
        <a:xfrm>
          <a:off x="15430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87630</xdr:rowOff>
    </xdr:from>
    <xdr:to>
      <xdr:col>85</xdr:col>
      <xdr:colOff>127000</xdr:colOff>
      <xdr:row>62</xdr:row>
      <xdr:rowOff>120015</xdr:rowOff>
    </xdr:to>
    <xdr:cxnSp macro="">
      <xdr:nvCxnSpPr>
        <xdr:cNvPr id="457" name="直線コネクタ 456">
          <a:extLst>
            <a:ext uri="{FF2B5EF4-FFF2-40B4-BE49-F238E27FC236}">
              <a16:creationId xmlns:a16="http://schemas.microsoft.com/office/drawing/2014/main" id="{A22EB30A-0D98-47B8-B724-F5ED770FE62E}"/>
            </a:ext>
          </a:extLst>
        </xdr:cNvPr>
        <xdr:cNvCxnSpPr/>
      </xdr:nvCxnSpPr>
      <xdr:spPr>
        <a:xfrm>
          <a:off x="15481300" y="107175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168275</xdr:rowOff>
    </xdr:from>
    <xdr:to>
      <xdr:col>76</xdr:col>
      <xdr:colOff>165100</xdr:colOff>
      <xdr:row>62</xdr:row>
      <xdr:rowOff>98425</xdr:rowOff>
    </xdr:to>
    <xdr:sp macro="" textlink="">
      <xdr:nvSpPr>
        <xdr:cNvPr id="458" name="楕円 457">
          <a:extLst>
            <a:ext uri="{FF2B5EF4-FFF2-40B4-BE49-F238E27FC236}">
              <a16:creationId xmlns:a16="http://schemas.microsoft.com/office/drawing/2014/main" id="{5C4A959B-B947-4FAA-ABDB-09FC82061F1F}"/>
            </a:ext>
          </a:extLst>
        </xdr:cNvPr>
        <xdr:cNvSpPr/>
      </xdr:nvSpPr>
      <xdr:spPr>
        <a:xfrm>
          <a:off x="14541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47625</xdr:rowOff>
    </xdr:from>
    <xdr:to>
      <xdr:col>81</xdr:col>
      <xdr:colOff>50800</xdr:colOff>
      <xdr:row>62</xdr:row>
      <xdr:rowOff>87630</xdr:rowOff>
    </xdr:to>
    <xdr:cxnSp macro="">
      <xdr:nvCxnSpPr>
        <xdr:cNvPr id="459" name="直線コネクタ 458">
          <a:extLst>
            <a:ext uri="{FF2B5EF4-FFF2-40B4-BE49-F238E27FC236}">
              <a16:creationId xmlns:a16="http://schemas.microsoft.com/office/drawing/2014/main" id="{C943413A-38BB-4878-977B-E6A39FE37722}"/>
            </a:ext>
          </a:extLst>
        </xdr:cNvPr>
        <xdr:cNvCxnSpPr/>
      </xdr:nvCxnSpPr>
      <xdr:spPr>
        <a:xfrm>
          <a:off x="14592300" y="106775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128270</xdr:rowOff>
    </xdr:from>
    <xdr:to>
      <xdr:col>72</xdr:col>
      <xdr:colOff>38100</xdr:colOff>
      <xdr:row>62</xdr:row>
      <xdr:rowOff>58420</xdr:rowOff>
    </xdr:to>
    <xdr:sp macro="" textlink="">
      <xdr:nvSpPr>
        <xdr:cNvPr id="460" name="楕円 459">
          <a:extLst>
            <a:ext uri="{FF2B5EF4-FFF2-40B4-BE49-F238E27FC236}">
              <a16:creationId xmlns:a16="http://schemas.microsoft.com/office/drawing/2014/main" id="{E3B40710-CB8A-49A9-9107-66515AABBA55}"/>
            </a:ext>
          </a:extLst>
        </xdr:cNvPr>
        <xdr:cNvSpPr/>
      </xdr:nvSpPr>
      <xdr:spPr>
        <a:xfrm>
          <a:off x="13652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7620</xdr:rowOff>
    </xdr:from>
    <xdr:to>
      <xdr:col>76</xdr:col>
      <xdr:colOff>114300</xdr:colOff>
      <xdr:row>62</xdr:row>
      <xdr:rowOff>47625</xdr:rowOff>
    </xdr:to>
    <xdr:cxnSp macro="">
      <xdr:nvCxnSpPr>
        <xdr:cNvPr id="461" name="直線コネクタ 460">
          <a:extLst>
            <a:ext uri="{FF2B5EF4-FFF2-40B4-BE49-F238E27FC236}">
              <a16:creationId xmlns:a16="http://schemas.microsoft.com/office/drawing/2014/main" id="{F8DBA275-722B-4AAE-940A-1926D45A286C}"/>
            </a:ext>
          </a:extLst>
        </xdr:cNvPr>
        <xdr:cNvCxnSpPr/>
      </xdr:nvCxnSpPr>
      <xdr:spPr>
        <a:xfrm>
          <a:off x="13703300" y="106375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6350</xdr:rowOff>
    </xdr:from>
    <xdr:to>
      <xdr:col>67</xdr:col>
      <xdr:colOff>101600</xdr:colOff>
      <xdr:row>63</xdr:row>
      <xdr:rowOff>107950</xdr:rowOff>
    </xdr:to>
    <xdr:sp macro="" textlink="">
      <xdr:nvSpPr>
        <xdr:cNvPr id="462" name="楕円 461">
          <a:extLst>
            <a:ext uri="{FF2B5EF4-FFF2-40B4-BE49-F238E27FC236}">
              <a16:creationId xmlns:a16="http://schemas.microsoft.com/office/drawing/2014/main" id="{D06AFCD0-B171-4C56-9952-DE32CD587577}"/>
            </a:ext>
          </a:extLst>
        </xdr:cNvPr>
        <xdr:cNvSpPr/>
      </xdr:nvSpPr>
      <xdr:spPr>
        <a:xfrm>
          <a:off x="1276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7620</xdr:rowOff>
    </xdr:from>
    <xdr:to>
      <xdr:col>71</xdr:col>
      <xdr:colOff>177800</xdr:colOff>
      <xdr:row>63</xdr:row>
      <xdr:rowOff>57150</xdr:rowOff>
    </xdr:to>
    <xdr:cxnSp macro="">
      <xdr:nvCxnSpPr>
        <xdr:cNvPr id="463" name="直線コネクタ 462">
          <a:extLst>
            <a:ext uri="{FF2B5EF4-FFF2-40B4-BE49-F238E27FC236}">
              <a16:creationId xmlns:a16="http://schemas.microsoft.com/office/drawing/2014/main" id="{B40A1F9D-9C28-4A41-A9EB-9CD8F6524B61}"/>
            </a:ext>
          </a:extLst>
        </xdr:cNvPr>
        <xdr:cNvCxnSpPr/>
      </xdr:nvCxnSpPr>
      <xdr:spPr>
        <a:xfrm flipV="1">
          <a:off x="12814300" y="106375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464" name="n_1aveValue【学校施設】&#10;有形固定資産減価償却率">
          <a:extLst>
            <a:ext uri="{FF2B5EF4-FFF2-40B4-BE49-F238E27FC236}">
              <a16:creationId xmlns:a16="http://schemas.microsoft.com/office/drawing/2014/main" id="{EA3EE241-C4FC-463A-8A2B-282F259521FF}"/>
            </a:ext>
          </a:extLst>
        </xdr:cNvPr>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465" name="n_2aveValue【学校施設】&#10;有形固定資産減価償却率">
          <a:extLst>
            <a:ext uri="{FF2B5EF4-FFF2-40B4-BE49-F238E27FC236}">
              <a16:creationId xmlns:a16="http://schemas.microsoft.com/office/drawing/2014/main" id="{9BE64981-276E-406C-9F75-C3029B0F4594}"/>
            </a:ext>
          </a:extLst>
        </xdr:cNvPr>
        <xdr:cNvSpPr txBox="1"/>
      </xdr:nvSpPr>
      <xdr:spPr>
        <a:xfrm>
          <a:off x="14389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466" name="n_3aveValue【学校施設】&#10;有形固定資産減価償却率">
          <a:extLst>
            <a:ext uri="{FF2B5EF4-FFF2-40B4-BE49-F238E27FC236}">
              <a16:creationId xmlns:a16="http://schemas.microsoft.com/office/drawing/2014/main" id="{D397A3C2-A35F-4D67-AF8F-796C331C2697}"/>
            </a:ext>
          </a:extLst>
        </xdr:cNvPr>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467" name="n_4aveValue【学校施設】&#10;有形固定資産減価償却率">
          <a:extLst>
            <a:ext uri="{FF2B5EF4-FFF2-40B4-BE49-F238E27FC236}">
              <a16:creationId xmlns:a16="http://schemas.microsoft.com/office/drawing/2014/main" id="{7D839482-DE3C-4916-A6B1-F80F798327D6}"/>
            </a:ext>
          </a:extLst>
        </xdr:cNvPr>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129557</xdr:rowOff>
    </xdr:from>
    <xdr:ext cx="405111" cy="259045"/>
    <xdr:sp macro="" textlink="">
      <xdr:nvSpPr>
        <xdr:cNvPr id="468" name="n_1mainValue【学校施設】&#10;有形固定資産減価償却率">
          <a:extLst>
            <a:ext uri="{FF2B5EF4-FFF2-40B4-BE49-F238E27FC236}">
              <a16:creationId xmlns:a16="http://schemas.microsoft.com/office/drawing/2014/main" id="{6BE24B07-1148-41DF-A65D-65D37119581E}"/>
            </a:ext>
          </a:extLst>
        </xdr:cNvPr>
        <xdr:cNvSpPr txBox="1"/>
      </xdr:nvSpPr>
      <xdr:spPr>
        <a:xfrm>
          <a:off x="1526604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89552</xdr:rowOff>
    </xdr:from>
    <xdr:ext cx="405111" cy="259045"/>
    <xdr:sp macro="" textlink="">
      <xdr:nvSpPr>
        <xdr:cNvPr id="469" name="n_2mainValue【学校施設】&#10;有形固定資産減価償却率">
          <a:extLst>
            <a:ext uri="{FF2B5EF4-FFF2-40B4-BE49-F238E27FC236}">
              <a16:creationId xmlns:a16="http://schemas.microsoft.com/office/drawing/2014/main" id="{797668DE-6804-47BE-94D4-C08B82AF1E08}"/>
            </a:ext>
          </a:extLst>
        </xdr:cNvPr>
        <xdr:cNvSpPr txBox="1"/>
      </xdr:nvSpPr>
      <xdr:spPr>
        <a:xfrm>
          <a:off x="1438974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49547</xdr:rowOff>
    </xdr:from>
    <xdr:ext cx="405111" cy="259045"/>
    <xdr:sp macro="" textlink="">
      <xdr:nvSpPr>
        <xdr:cNvPr id="470" name="n_3mainValue【学校施設】&#10;有形固定資産減価償却率">
          <a:extLst>
            <a:ext uri="{FF2B5EF4-FFF2-40B4-BE49-F238E27FC236}">
              <a16:creationId xmlns:a16="http://schemas.microsoft.com/office/drawing/2014/main" id="{FAD28AD4-4CF0-40E2-91BA-6DB31B088A19}"/>
            </a:ext>
          </a:extLst>
        </xdr:cNvPr>
        <xdr:cNvSpPr txBox="1"/>
      </xdr:nvSpPr>
      <xdr:spPr>
        <a:xfrm>
          <a:off x="13500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99077</xdr:rowOff>
    </xdr:from>
    <xdr:ext cx="405111" cy="259045"/>
    <xdr:sp macro="" textlink="">
      <xdr:nvSpPr>
        <xdr:cNvPr id="471" name="n_4mainValue【学校施設】&#10;有形固定資産減価償却率">
          <a:extLst>
            <a:ext uri="{FF2B5EF4-FFF2-40B4-BE49-F238E27FC236}">
              <a16:creationId xmlns:a16="http://schemas.microsoft.com/office/drawing/2014/main" id="{ADEF6201-3D63-4A5E-84D8-2D4B4127AE4C}"/>
            </a:ext>
          </a:extLst>
        </xdr:cNvPr>
        <xdr:cNvSpPr txBox="1"/>
      </xdr:nvSpPr>
      <xdr:spPr>
        <a:xfrm>
          <a:off x="12611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9076A3EE-03FB-4A8C-95E4-0A25A290F8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D497EBB2-1BEC-4278-AE5F-46CCD81C7F0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A853CD1B-9F99-4885-BA67-78E6D15AF7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5BC69967-2159-45FD-9AB2-3875FF7BD02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DC5602C4-A09E-4EE3-B4C2-E6C34FDBFC2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9CE8EF74-A760-4336-A0A4-EBC6848954F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80B255C1-A463-4289-8277-83060B1F3BC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BBD5F033-298C-4007-9968-C97BB336C19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5013CCCA-2842-484D-8948-40C5F6D7FA3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CEF5C6C9-A6DB-4E1D-8BE0-E31F4D697EB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4221D968-39D7-4811-A9DB-BE7BFB636C7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id="{06138EB2-D86F-4282-9194-C2D6CEFB51E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81741D3E-8F6A-4AE6-BC99-C59EBBDCB8F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id="{E0182A13-AA3E-4053-B6D5-9E08AF42774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68298FAC-6294-4D01-A007-BF283EB68B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B09F0DEB-0E33-4DFD-A3D4-64175F46DCF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557DEF07-478A-413B-8702-CE292200747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id="{C2B5ECE7-0FA7-4B1B-94BF-9CAB49FE000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1173CD1E-3275-464A-B5FE-C7BE4F164A9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1" name="テキスト ボックス 490">
          <a:extLst>
            <a:ext uri="{FF2B5EF4-FFF2-40B4-BE49-F238E27FC236}">
              <a16:creationId xmlns:a16="http://schemas.microsoft.com/office/drawing/2014/main" id="{D01E2545-1C66-401C-87CA-A478CFF7186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3136026E-FBD6-4C32-B535-BF2C71578DB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3" name="テキスト ボックス 492">
          <a:extLst>
            <a:ext uri="{FF2B5EF4-FFF2-40B4-BE49-F238E27FC236}">
              <a16:creationId xmlns:a16="http://schemas.microsoft.com/office/drawing/2014/main" id="{C496C472-87E0-4BFA-9AA5-5C5AFFE5EAC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a:extLst>
            <a:ext uri="{FF2B5EF4-FFF2-40B4-BE49-F238E27FC236}">
              <a16:creationId xmlns:a16="http://schemas.microsoft.com/office/drawing/2014/main" id="{2C092712-3F63-4E9C-849E-112F3DBC152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495" name="直線コネクタ 494">
          <a:extLst>
            <a:ext uri="{FF2B5EF4-FFF2-40B4-BE49-F238E27FC236}">
              <a16:creationId xmlns:a16="http://schemas.microsoft.com/office/drawing/2014/main" id="{D7A71B90-49CB-4EC9-ADB7-3CAACF238DC8}"/>
            </a:ext>
          </a:extLst>
        </xdr:cNvPr>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496" name="【学校施設】&#10;一人当たり面積最小値テキスト">
          <a:extLst>
            <a:ext uri="{FF2B5EF4-FFF2-40B4-BE49-F238E27FC236}">
              <a16:creationId xmlns:a16="http://schemas.microsoft.com/office/drawing/2014/main" id="{55E088DB-0257-48E0-BF4C-1976AE455395}"/>
            </a:ext>
          </a:extLst>
        </xdr:cNvPr>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497" name="直線コネクタ 496">
          <a:extLst>
            <a:ext uri="{FF2B5EF4-FFF2-40B4-BE49-F238E27FC236}">
              <a16:creationId xmlns:a16="http://schemas.microsoft.com/office/drawing/2014/main" id="{E2223A05-E331-43F6-AB55-08519870E782}"/>
            </a:ext>
          </a:extLst>
        </xdr:cNvPr>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498" name="【学校施設】&#10;一人当たり面積最大値テキスト">
          <a:extLst>
            <a:ext uri="{FF2B5EF4-FFF2-40B4-BE49-F238E27FC236}">
              <a16:creationId xmlns:a16="http://schemas.microsoft.com/office/drawing/2014/main" id="{E34E5964-9B28-4D93-B819-7F86B9E921E2}"/>
            </a:ext>
          </a:extLst>
        </xdr:cNvPr>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499" name="直線コネクタ 498">
          <a:extLst>
            <a:ext uri="{FF2B5EF4-FFF2-40B4-BE49-F238E27FC236}">
              <a16:creationId xmlns:a16="http://schemas.microsoft.com/office/drawing/2014/main" id="{97F04465-A3C3-4F42-AFD6-A5AA962F42DA}"/>
            </a:ext>
          </a:extLst>
        </xdr:cNvPr>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00" name="【学校施設】&#10;一人当たり面積平均値テキスト">
          <a:extLst>
            <a:ext uri="{FF2B5EF4-FFF2-40B4-BE49-F238E27FC236}">
              <a16:creationId xmlns:a16="http://schemas.microsoft.com/office/drawing/2014/main" id="{D96B1F98-D638-48DA-8628-69A5F32DF448}"/>
            </a:ext>
          </a:extLst>
        </xdr:cNvPr>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01" name="フローチャート: 判断 500">
          <a:extLst>
            <a:ext uri="{FF2B5EF4-FFF2-40B4-BE49-F238E27FC236}">
              <a16:creationId xmlns:a16="http://schemas.microsoft.com/office/drawing/2014/main" id="{07E9EFAB-971A-4AB7-BBEB-AB4D0F07C4F9}"/>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502" name="フローチャート: 判断 501">
          <a:extLst>
            <a:ext uri="{FF2B5EF4-FFF2-40B4-BE49-F238E27FC236}">
              <a16:creationId xmlns:a16="http://schemas.microsoft.com/office/drawing/2014/main" id="{FDBF96BD-1E50-4354-B239-2DE0159BC80B}"/>
            </a:ext>
          </a:extLst>
        </xdr:cNvPr>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503" name="フローチャート: 判断 502">
          <a:extLst>
            <a:ext uri="{FF2B5EF4-FFF2-40B4-BE49-F238E27FC236}">
              <a16:creationId xmlns:a16="http://schemas.microsoft.com/office/drawing/2014/main" id="{0F6CCF99-EA1B-48C8-9F77-05FAB6759CA7}"/>
            </a:ext>
          </a:extLst>
        </xdr:cNvPr>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504" name="フローチャート: 判断 503">
          <a:extLst>
            <a:ext uri="{FF2B5EF4-FFF2-40B4-BE49-F238E27FC236}">
              <a16:creationId xmlns:a16="http://schemas.microsoft.com/office/drawing/2014/main" id="{4B05DBFA-AE9A-4B7E-9682-A209A02FB10C}"/>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505" name="フローチャート: 判断 504">
          <a:extLst>
            <a:ext uri="{FF2B5EF4-FFF2-40B4-BE49-F238E27FC236}">
              <a16:creationId xmlns:a16="http://schemas.microsoft.com/office/drawing/2014/main" id="{E499B759-B7BC-4E7F-B9DF-F95858312DEB}"/>
            </a:ext>
          </a:extLst>
        </xdr:cNvPr>
        <xdr:cNvSpPr/>
      </xdr:nvSpPr>
      <xdr:spPr>
        <a:xfrm>
          <a:off x="18605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C233E304-A6B6-497C-BF8A-71C7EE61D4E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80625E9-3CC5-411E-A0AB-954108022D2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F10FF022-5B3F-48CF-93CE-6F82B7BB3BA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1E487929-C886-4175-8F85-991F9F66F78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4C68E2EB-8FDB-492C-812F-556739E3ABE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87757</xdr:rowOff>
    </xdr:from>
    <xdr:to>
      <xdr:col>116</xdr:col>
      <xdr:colOff>114300</xdr:colOff>
      <xdr:row>62</xdr:row>
      <xdr:rowOff>17907</xdr:rowOff>
    </xdr:to>
    <xdr:sp macro="" textlink="">
      <xdr:nvSpPr>
        <xdr:cNvPr id="511" name="楕円 510">
          <a:extLst>
            <a:ext uri="{FF2B5EF4-FFF2-40B4-BE49-F238E27FC236}">
              <a16:creationId xmlns:a16="http://schemas.microsoft.com/office/drawing/2014/main" id="{C49CFF22-8575-414A-B988-CD4C9976A13D}"/>
            </a:ext>
          </a:extLst>
        </xdr:cNvPr>
        <xdr:cNvSpPr/>
      </xdr:nvSpPr>
      <xdr:spPr>
        <a:xfrm>
          <a:off x="22110700" y="1054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66184</xdr:rowOff>
    </xdr:from>
    <xdr:ext cx="469744" cy="259045"/>
    <xdr:sp macro="" textlink="">
      <xdr:nvSpPr>
        <xdr:cNvPr id="512" name="【学校施設】&#10;一人当たり面積該当値テキスト">
          <a:extLst>
            <a:ext uri="{FF2B5EF4-FFF2-40B4-BE49-F238E27FC236}">
              <a16:creationId xmlns:a16="http://schemas.microsoft.com/office/drawing/2014/main" id="{6C515635-A0BE-433B-9EEF-2AF5B2BCD24E}"/>
            </a:ext>
          </a:extLst>
        </xdr:cNvPr>
        <xdr:cNvSpPr txBox="1"/>
      </xdr:nvSpPr>
      <xdr:spPr>
        <a:xfrm>
          <a:off x="22199600" y="1052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86995</xdr:rowOff>
    </xdr:from>
    <xdr:to>
      <xdr:col>112</xdr:col>
      <xdr:colOff>38100</xdr:colOff>
      <xdr:row>62</xdr:row>
      <xdr:rowOff>17145</xdr:rowOff>
    </xdr:to>
    <xdr:sp macro="" textlink="">
      <xdr:nvSpPr>
        <xdr:cNvPr id="513" name="楕円 512">
          <a:extLst>
            <a:ext uri="{FF2B5EF4-FFF2-40B4-BE49-F238E27FC236}">
              <a16:creationId xmlns:a16="http://schemas.microsoft.com/office/drawing/2014/main" id="{5E6EE661-587D-4437-9631-3308F4CDAB40}"/>
            </a:ext>
          </a:extLst>
        </xdr:cNvPr>
        <xdr:cNvSpPr/>
      </xdr:nvSpPr>
      <xdr:spPr>
        <a:xfrm>
          <a:off x="21272500" y="1054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137795</xdr:rowOff>
    </xdr:from>
    <xdr:to>
      <xdr:col>116</xdr:col>
      <xdr:colOff>63500</xdr:colOff>
      <xdr:row>61</xdr:row>
      <xdr:rowOff>138557</xdr:rowOff>
    </xdr:to>
    <xdr:cxnSp macro="">
      <xdr:nvCxnSpPr>
        <xdr:cNvPr id="514" name="直線コネクタ 513">
          <a:extLst>
            <a:ext uri="{FF2B5EF4-FFF2-40B4-BE49-F238E27FC236}">
              <a16:creationId xmlns:a16="http://schemas.microsoft.com/office/drawing/2014/main" id="{DCD90DB6-FBC1-4F48-876E-A0EA788F2185}"/>
            </a:ext>
          </a:extLst>
        </xdr:cNvPr>
        <xdr:cNvCxnSpPr/>
      </xdr:nvCxnSpPr>
      <xdr:spPr>
        <a:xfrm>
          <a:off x="21323300" y="10596245"/>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91567</xdr:rowOff>
    </xdr:from>
    <xdr:to>
      <xdr:col>107</xdr:col>
      <xdr:colOff>101600</xdr:colOff>
      <xdr:row>62</xdr:row>
      <xdr:rowOff>21717</xdr:rowOff>
    </xdr:to>
    <xdr:sp macro="" textlink="">
      <xdr:nvSpPr>
        <xdr:cNvPr id="515" name="楕円 514">
          <a:extLst>
            <a:ext uri="{FF2B5EF4-FFF2-40B4-BE49-F238E27FC236}">
              <a16:creationId xmlns:a16="http://schemas.microsoft.com/office/drawing/2014/main" id="{10F7B8BC-03B3-4A32-B6CB-C04F34A3ACC8}"/>
            </a:ext>
          </a:extLst>
        </xdr:cNvPr>
        <xdr:cNvSpPr/>
      </xdr:nvSpPr>
      <xdr:spPr>
        <a:xfrm>
          <a:off x="20383500" y="1055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137795</xdr:rowOff>
    </xdr:from>
    <xdr:to>
      <xdr:col>111</xdr:col>
      <xdr:colOff>177800</xdr:colOff>
      <xdr:row>61</xdr:row>
      <xdr:rowOff>142367</xdr:rowOff>
    </xdr:to>
    <xdr:cxnSp macro="">
      <xdr:nvCxnSpPr>
        <xdr:cNvPr id="516" name="直線コネクタ 515">
          <a:extLst>
            <a:ext uri="{FF2B5EF4-FFF2-40B4-BE49-F238E27FC236}">
              <a16:creationId xmlns:a16="http://schemas.microsoft.com/office/drawing/2014/main" id="{737FE9C7-C9EB-4A94-8DEC-3AF7E0E179F5}"/>
            </a:ext>
          </a:extLst>
        </xdr:cNvPr>
        <xdr:cNvCxnSpPr/>
      </xdr:nvCxnSpPr>
      <xdr:spPr>
        <a:xfrm flipV="1">
          <a:off x="20434300" y="1059624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109855</xdr:rowOff>
    </xdr:from>
    <xdr:to>
      <xdr:col>102</xdr:col>
      <xdr:colOff>165100</xdr:colOff>
      <xdr:row>62</xdr:row>
      <xdr:rowOff>40005</xdr:rowOff>
    </xdr:to>
    <xdr:sp macro="" textlink="">
      <xdr:nvSpPr>
        <xdr:cNvPr id="517" name="楕円 516">
          <a:extLst>
            <a:ext uri="{FF2B5EF4-FFF2-40B4-BE49-F238E27FC236}">
              <a16:creationId xmlns:a16="http://schemas.microsoft.com/office/drawing/2014/main" id="{4394BBA6-5C87-4C45-8A9F-AB6913322090}"/>
            </a:ext>
          </a:extLst>
        </xdr:cNvPr>
        <xdr:cNvSpPr/>
      </xdr:nvSpPr>
      <xdr:spPr>
        <a:xfrm>
          <a:off x="19494500" y="1056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142367</xdr:rowOff>
    </xdr:from>
    <xdr:to>
      <xdr:col>107</xdr:col>
      <xdr:colOff>50800</xdr:colOff>
      <xdr:row>61</xdr:row>
      <xdr:rowOff>160655</xdr:rowOff>
    </xdr:to>
    <xdr:cxnSp macro="">
      <xdr:nvCxnSpPr>
        <xdr:cNvPr id="518" name="直線コネクタ 517">
          <a:extLst>
            <a:ext uri="{FF2B5EF4-FFF2-40B4-BE49-F238E27FC236}">
              <a16:creationId xmlns:a16="http://schemas.microsoft.com/office/drawing/2014/main" id="{B89E34AB-0893-40A1-BD67-DCF862D2E533}"/>
            </a:ext>
          </a:extLst>
        </xdr:cNvPr>
        <xdr:cNvCxnSpPr/>
      </xdr:nvCxnSpPr>
      <xdr:spPr>
        <a:xfrm flipV="1">
          <a:off x="19545300" y="1060081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139192</xdr:rowOff>
    </xdr:from>
    <xdr:to>
      <xdr:col>98</xdr:col>
      <xdr:colOff>38100</xdr:colOff>
      <xdr:row>62</xdr:row>
      <xdr:rowOff>69342</xdr:rowOff>
    </xdr:to>
    <xdr:sp macro="" textlink="">
      <xdr:nvSpPr>
        <xdr:cNvPr id="519" name="楕円 518">
          <a:extLst>
            <a:ext uri="{FF2B5EF4-FFF2-40B4-BE49-F238E27FC236}">
              <a16:creationId xmlns:a16="http://schemas.microsoft.com/office/drawing/2014/main" id="{69461386-07AA-40F3-9DEE-D7ABB32D46E0}"/>
            </a:ext>
          </a:extLst>
        </xdr:cNvPr>
        <xdr:cNvSpPr/>
      </xdr:nvSpPr>
      <xdr:spPr>
        <a:xfrm>
          <a:off x="18605500" y="1059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160655</xdr:rowOff>
    </xdr:from>
    <xdr:to>
      <xdr:col>102</xdr:col>
      <xdr:colOff>114300</xdr:colOff>
      <xdr:row>62</xdr:row>
      <xdr:rowOff>18542</xdr:rowOff>
    </xdr:to>
    <xdr:cxnSp macro="">
      <xdr:nvCxnSpPr>
        <xdr:cNvPr id="520" name="直線コネクタ 519">
          <a:extLst>
            <a:ext uri="{FF2B5EF4-FFF2-40B4-BE49-F238E27FC236}">
              <a16:creationId xmlns:a16="http://schemas.microsoft.com/office/drawing/2014/main" id="{571436EC-3B90-4C51-9E78-79C6424CDED0}"/>
            </a:ext>
          </a:extLst>
        </xdr:cNvPr>
        <xdr:cNvCxnSpPr/>
      </xdr:nvCxnSpPr>
      <xdr:spPr>
        <a:xfrm flipV="1">
          <a:off x="18656300" y="10619105"/>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25925</xdr:rowOff>
    </xdr:from>
    <xdr:ext cx="469744" cy="259045"/>
    <xdr:sp macro="" textlink="">
      <xdr:nvSpPr>
        <xdr:cNvPr id="521" name="n_1aveValue【学校施設】&#10;一人当たり面積">
          <a:extLst>
            <a:ext uri="{FF2B5EF4-FFF2-40B4-BE49-F238E27FC236}">
              <a16:creationId xmlns:a16="http://schemas.microsoft.com/office/drawing/2014/main" id="{7FDD7698-0355-4C1B-8E50-C645D5757D17}"/>
            </a:ext>
          </a:extLst>
        </xdr:cNvPr>
        <xdr:cNvSpPr txBox="1"/>
      </xdr:nvSpPr>
      <xdr:spPr>
        <a:xfrm>
          <a:off x="210757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39514</xdr:rowOff>
    </xdr:from>
    <xdr:ext cx="469744" cy="259045"/>
    <xdr:sp macro="" textlink="">
      <xdr:nvSpPr>
        <xdr:cNvPr id="522" name="n_2aveValue【学校施設】&#10;一人当たり面積">
          <a:extLst>
            <a:ext uri="{FF2B5EF4-FFF2-40B4-BE49-F238E27FC236}">
              <a16:creationId xmlns:a16="http://schemas.microsoft.com/office/drawing/2014/main" id="{B444F4D7-9D1D-4211-B564-54448B31261D}"/>
            </a:ext>
          </a:extLst>
        </xdr:cNvPr>
        <xdr:cNvSpPr txBox="1"/>
      </xdr:nvSpPr>
      <xdr:spPr>
        <a:xfrm>
          <a:off x="20199427" y="1066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523" name="n_3aveValue【学校施設】&#10;一人当たり面積">
          <a:extLst>
            <a:ext uri="{FF2B5EF4-FFF2-40B4-BE49-F238E27FC236}">
              <a16:creationId xmlns:a16="http://schemas.microsoft.com/office/drawing/2014/main" id="{8EFD7787-19F1-4446-8608-1C1788D90491}"/>
            </a:ext>
          </a:extLst>
        </xdr:cNvPr>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17924</xdr:rowOff>
    </xdr:from>
    <xdr:ext cx="469744" cy="259045"/>
    <xdr:sp macro="" textlink="">
      <xdr:nvSpPr>
        <xdr:cNvPr id="524" name="n_4aveValue【学校施設】&#10;一人当たり面積">
          <a:extLst>
            <a:ext uri="{FF2B5EF4-FFF2-40B4-BE49-F238E27FC236}">
              <a16:creationId xmlns:a16="http://schemas.microsoft.com/office/drawing/2014/main" id="{D4A042C3-AD6A-46E5-8856-2A3E712CA0B0}"/>
            </a:ext>
          </a:extLst>
        </xdr:cNvPr>
        <xdr:cNvSpPr txBox="1"/>
      </xdr:nvSpPr>
      <xdr:spPr>
        <a:xfrm>
          <a:off x="18421427" y="1030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33672</xdr:rowOff>
    </xdr:from>
    <xdr:ext cx="469744" cy="259045"/>
    <xdr:sp macro="" textlink="">
      <xdr:nvSpPr>
        <xdr:cNvPr id="525" name="n_1mainValue【学校施設】&#10;一人当たり面積">
          <a:extLst>
            <a:ext uri="{FF2B5EF4-FFF2-40B4-BE49-F238E27FC236}">
              <a16:creationId xmlns:a16="http://schemas.microsoft.com/office/drawing/2014/main" id="{3F86EF1E-B4D4-472F-87D2-CA866B9DF4AB}"/>
            </a:ext>
          </a:extLst>
        </xdr:cNvPr>
        <xdr:cNvSpPr txBox="1"/>
      </xdr:nvSpPr>
      <xdr:spPr>
        <a:xfrm>
          <a:off x="21075727" y="1032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38244</xdr:rowOff>
    </xdr:from>
    <xdr:ext cx="469744" cy="259045"/>
    <xdr:sp macro="" textlink="">
      <xdr:nvSpPr>
        <xdr:cNvPr id="526" name="n_2mainValue【学校施設】&#10;一人当たり面積">
          <a:extLst>
            <a:ext uri="{FF2B5EF4-FFF2-40B4-BE49-F238E27FC236}">
              <a16:creationId xmlns:a16="http://schemas.microsoft.com/office/drawing/2014/main" id="{A785F3A8-DA16-4BA6-9178-E8D50558ADD6}"/>
            </a:ext>
          </a:extLst>
        </xdr:cNvPr>
        <xdr:cNvSpPr txBox="1"/>
      </xdr:nvSpPr>
      <xdr:spPr>
        <a:xfrm>
          <a:off x="20199427" y="1032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31132</xdr:rowOff>
    </xdr:from>
    <xdr:ext cx="469744" cy="259045"/>
    <xdr:sp macro="" textlink="">
      <xdr:nvSpPr>
        <xdr:cNvPr id="527" name="n_3mainValue【学校施設】&#10;一人当たり面積">
          <a:extLst>
            <a:ext uri="{FF2B5EF4-FFF2-40B4-BE49-F238E27FC236}">
              <a16:creationId xmlns:a16="http://schemas.microsoft.com/office/drawing/2014/main" id="{DC7880DF-ED84-45C5-ACC0-50AB68FCE389}"/>
            </a:ext>
          </a:extLst>
        </xdr:cNvPr>
        <xdr:cNvSpPr txBox="1"/>
      </xdr:nvSpPr>
      <xdr:spPr>
        <a:xfrm>
          <a:off x="19310427" y="1066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60469</xdr:rowOff>
    </xdr:from>
    <xdr:ext cx="469744" cy="259045"/>
    <xdr:sp macro="" textlink="">
      <xdr:nvSpPr>
        <xdr:cNvPr id="528" name="n_4mainValue【学校施設】&#10;一人当たり面積">
          <a:extLst>
            <a:ext uri="{FF2B5EF4-FFF2-40B4-BE49-F238E27FC236}">
              <a16:creationId xmlns:a16="http://schemas.microsoft.com/office/drawing/2014/main" id="{AD170DDD-FEF5-434A-B90E-93610B2D589D}"/>
            </a:ext>
          </a:extLst>
        </xdr:cNvPr>
        <xdr:cNvSpPr txBox="1"/>
      </xdr:nvSpPr>
      <xdr:spPr>
        <a:xfrm>
          <a:off x="18421427" y="1069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E73F86C4-EE3F-454F-A740-3E422C70F3A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1DE6653E-8E91-4B46-9E5F-6F98E15D206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1393138A-D6FC-4320-9225-4A5547B7A20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C5FF2716-8198-47F9-BF49-853BF69C835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7CF23B35-2CC1-4B8D-8D5F-B498C565AF2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A60E3FE9-CF98-4C4C-8D46-DD10C00E471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F97D5D7D-6167-4E19-8BE8-96935375EA3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FA28F9D5-09AA-4EFD-95F1-58A77128130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FF7EF023-FB7B-40D0-AAD2-2C6CB2C511B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70255DEF-01E6-4496-A403-F8419BD3398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61CE4E0A-F658-435A-BE8A-C49641711CF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a:extLst>
            <a:ext uri="{FF2B5EF4-FFF2-40B4-BE49-F238E27FC236}">
              <a16:creationId xmlns:a16="http://schemas.microsoft.com/office/drawing/2014/main" id="{AB244D8D-4741-4EE1-AAA0-CF51F117E04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a:extLst>
            <a:ext uri="{FF2B5EF4-FFF2-40B4-BE49-F238E27FC236}">
              <a16:creationId xmlns:a16="http://schemas.microsoft.com/office/drawing/2014/main" id="{5707BFB4-EEA8-40B5-9BED-BF9AB0B31A4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a:extLst>
            <a:ext uri="{FF2B5EF4-FFF2-40B4-BE49-F238E27FC236}">
              <a16:creationId xmlns:a16="http://schemas.microsoft.com/office/drawing/2014/main" id="{7150174D-B497-43AC-BA64-63849CCD5F7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a:extLst>
            <a:ext uri="{FF2B5EF4-FFF2-40B4-BE49-F238E27FC236}">
              <a16:creationId xmlns:a16="http://schemas.microsoft.com/office/drawing/2014/main" id="{B138BB88-3B82-4902-B1C4-3942B6FC964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a:extLst>
            <a:ext uri="{FF2B5EF4-FFF2-40B4-BE49-F238E27FC236}">
              <a16:creationId xmlns:a16="http://schemas.microsoft.com/office/drawing/2014/main" id="{106F4BDC-FF81-416C-B2FC-D0B5CAB9710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a:extLst>
            <a:ext uri="{FF2B5EF4-FFF2-40B4-BE49-F238E27FC236}">
              <a16:creationId xmlns:a16="http://schemas.microsoft.com/office/drawing/2014/main" id="{4E9832B1-927D-49BD-8BB2-FE3D84F4776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a:extLst>
            <a:ext uri="{FF2B5EF4-FFF2-40B4-BE49-F238E27FC236}">
              <a16:creationId xmlns:a16="http://schemas.microsoft.com/office/drawing/2014/main" id="{76917978-9676-49B9-9F50-3FACA2D9C06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a:extLst>
            <a:ext uri="{FF2B5EF4-FFF2-40B4-BE49-F238E27FC236}">
              <a16:creationId xmlns:a16="http://schemas.microsoft.com/office/drawing/2014/main" id="{AF131BC3-2129-4D38-B55C-D92ABCCCD9D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a:extLst>
            <a:ext uri="{FF2B5EF4-FFF2-40B4-BE49-F238E27FC236}">
              <a16:creationId xmlns:a16="http://schemas.microsoft.com/office/drawing/2014/main" id="{6A0130C5-A5C3-491C-9A1E-01E876A8B81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a:extLst>
            <a:ext uri="{FF2B5EF4-FFF2-40B4-BE49-F238E27FC236}">
              <a16:creationId xmlns:a16="http://schemas.microsoft.com/office/drawing/2014/main" id="{6E449C53-EA08-4A76-8AF5-30C68CE217A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D59339C0-EC08-46B9-A8A2-AAD81AE8FC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a:extLst>
            <a:ext uri="{FF2B5EF4-FFF2-40B4-BE49-F238E27FC236}">
              <a16:creationId xmlns:a16="http://schemas.microsoft.com/office/drawing/2014/main" id="{0D90D446-513C-4D96-9EED-0695D757892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児童館】&#10;有形固定資産減価償却率グラフ枠">
          <a:extLst>
            <a:ext uri="{FF2B5EF4-FFF2-40B4-BE49-F238E27FC236}">
              <a16:creationId xmlns:a16="http://schemas.microsoft.com/office/drawing/2014/main" id="{603FE60D-71EC-4D35-8B25-3FA2459E3FB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553" name="直線コネクタ 552">
          <a:extLst>
            <a:ext uri="{FF2B5EF4-FFF2-40B4-BE49-F238E27FC236}">
              <a16:creationId xmlns:a16="http://schemas.microsoft.com/office/drawing/2014/main" id="{ED08D025-AE31-48EC-B3C1-46E2C02C5150}"/>
            </a:ext>
          </a:extLst>
        </xdr:cNvPr>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4" name="【児童館】&#10;有形固定資産減価償却率最小値テキスト">
          <a:extLst>
            <a:ext uri="{FF2B5EF4-FFF2-40B4-BE49-F238E27FC236}">
              <a16:creationId xmlns:a16="http://schemas.microsoft.com/office/drawing/2014/main" id="{309BCA31-4800-491B-B8A2-19CDBBA62BDB}"/>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5" name="直線コネクタ 554">
          <a:extLst>
            <a:ext uri="{FF2B5EF4-FFF2-40B4-BE49-F238E27FC236}">
              <a16:creationId xmlns:a16="http://schemas.microsoft.com/office/drawing/2014/main" id="{8CACBA19-955D-44B8-8D10-99C09FF9C08F}"/>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556" name="【児童館】&#10;有形固定資産減価償却率最大値テキスト">
          <a:extLst>
            <a:ext uri="{FF2B5EF4-FFF2-40B4-BE49-F238E27FC236}">
              <a16:creationId xmlns:a16="http://schemas.microsoft.com/office/drawing/2014/main" id="{81F754DC-8E2D-4183-8763-F9C729C3EF2D}"/>
            </a:ext>
          </a:extLst>
        </xdr:cNvPr>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557" name="直線コネクタ 556">
          <a:extLst>
            <a:ext uri="{FF2B5EF4-FFF2-40B4-BE49-F238E27FC236}">
              <a16:creationId xmlns:a16="http://schemas.microsoft.com/office/drawing/2014/main" id="{37324710-0600-42A1-8BE7-F6EB18F38B2D}"/>
            </a:ext>
          </a:extLst>
        </xdr:cNvPr>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123841</xdr:rowOff>
    </xdr:from>
    <xdr:ext cx="405111" cy="259045"/>
    <xdr:sp macro="" textlink="">
      <xdr:nvSpPr>
        <xdr:cNvPr id="558" name="【児童館】&#10;有形固定資産減価償却率平均値テキスト">
          <a:extLst>
            <a:ext uri="{FF2B5EF4-FFF2-40B4-BE49-F238E27FC236}">
              <a16:creationId xmlns:a16="http://schemas.microsoft.com/office/drawing/2014/main" id="{76A2BA78-7BB9-4407-B4F0-5F1363657770}"/>
            </a:ext>
          </a:extLst>
        </xdr:cNvPr>
        <xdr:cNvSpPr txBox="1"/>
      </xdr:nvSpPr>
      <xdr:spPr>
        <a:xfrm>
          <a:off x="16357600" y="13839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145414</xdr:rowOff>
    </xdr:from>
    <xdr:to>
      <xdr:col>85</xdr:col>
      <xdr:colOff>177800</xdr:colOff>
      <xdr:row>81</xdr:row>
      <xdr:rowOff>75564</xdr:rowOff>
    </xdr:to>
    <xdr:sp macro="" textlink="">
      <xdr:nvSpPr>
        <xdr:cNvPr id="559" name="フローチャート: 判断 558">
          <a:extLst>
            <a:ext uri="{FF2B5EF4-FFF2-40B4-BE49-F238E27FC236}">
              <a16:creationId xmlns:a16="http://schemas.microsoft.com/office/drawing/2014/main" id="{99F31A58-D84C-4991-B54A-A510A8DC1DD7}"/>
            </a:ext>
          </a:extLst>
        </xdr:cNvPr>
        <xdr:cNvSpPr/>
      </xdr:nvSpPr>
      <xdr:spPr>
        <a:xfrm>
          <a:off x="16268700" y="1386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88264</xdr:rowOff>
    </xdr:from>
    <xdr:to>
      <xdr:col>81</xdr:col>
      <xdr:colOff>101600</xdr:colOff>
      <xdr:row>81</xdr:row>
      <xdr:rowOff>18414</xdr:rowOff>
    </xdr:to>
    <xdr:sp macro="" textlink="">
      <xdr:nvSpPr>
        <xdr:cNvPr id="560" name="フローチャート: 判断 559">
          <a:extLst>
            <a:ext uri="{FF2B5EF4-FFF2-40B4-BE49-F238E27FC236}">
              <a16:creationId xmlns:a16="http://schemas.microsoft.com/office/drawing/2014/main" id="{5AE44B51-0005-4921-A068-33D6A100020E}"/>
            </a:ext>
          </a:extLst>
        </xdr:cNvPr>
        <xdr:cNvSpPr/>
      </xdr:nvSpPr>
      <xdr:spPr>
        <a:xfrm>
          <a:off x="15430500" y="1380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168275</xdr:rowOff>
    </xdr:from>
    <xdr:to>
      <xdr:col>76</xdr:col>
      <xdr:colOff>165100</xdr:colOff>
      <xdr:row>80</xdr:row>
      <xdr:rowOff>98425</xdr:rowOff>
    </xdr:to>
    <xdr:sp macro="" textlink="">
      <xdr:nvSpPr>
        <xdr:cNvPr id="561" name="フローチャート: 判断 560">
          <a:extLst>
            <a:ext uri="{FF2B5EF4-FFF2-40B4-BE49-F238E27FC236}">
              <a16:creationId xmlns:a16="http://schemas.microsoft.com/office/drawing/2014/main" id="{19522317-E28B-42C2-80CD-AD7E4427C3E6}"/>
            </a:ext>
          </a:extLst>
        </xdr:cNvPr>
        <xdr:cNvSpPr/>
      </xdr:nvSpPr>
      <xdr:spPr>
        <a:xfrm>
          <a:off x="14541500" y="1371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84455</xdr:rowOff>
    </xdr:from>
    <xdr:to>
      <xdr:col>72</xdr:col>
      <xdr:colOff>38100</xdr:colOff>
      <xdr:row>81</xdr:row>
      <xdr:rowOff>14605</xdr:rowOff>
    </xdr:to>
    <xdr:sp macro="" textlink="">
      <xdr:nvSpPr>
        <xdr:cNvPr id="562" name="フローチャート: 判断 561">
          <a:extLst>
            <a:ext uri="{FF2B5EF4-FFF2-40B4-BE49-F238E27FC236}">
              <a16:creationId xmlns:a16="http://schemas.microsoft.com/office/drawing/2014/main" id="{8FE822E1-CF53-444B-9288-A58E39450109}"/>
            </a:ext>
          </a:extLst>
        </xdr:cNvPr>
        <xdr:cNvSpPr/>
      </xdr:nvSpPr>
      <xdr:spPr>
        <a:xfrm>
          <a:off x="1365250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153036</xdr:rowOff>
    </xdr:from>
    <xdr:to>
      <xdr:col>67</xdr:col>
      <xdr:colOff>101600</xdr:colOff>
      <xdr:row>80</xdr:row>
      <xdr:rowOff>83186</xdr:rowOff>
    </xdr:to>
    <xdr:sp macro="" textlink="">
      <xdr:nvSpPr>
        <xdr:cNvPr id="563" name="フローチャート: 判断 562">
          <a:extLst>
            <a:ext uri="{FF2B5EF4-FFF2-40B4-BE49-F238E27FC236}">
              <a16:creationId xmlns:a16="http://schemas.microsoft.com/office/drawing/2014/main" id="{2DAF60CB-A79F-42E2-A50F-6B45BDCE8F29}"/>
            </a:ext>
          </a:extLst>
        </xdr:cNvPr>
        <xdr:cNvSpPr/>
      </xdr:nvSpPr>
      <xdr:spPr>
        <a:xfrm>
          <a:off x="12763500" y="1369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ED6AF3FF-7B3A-422C-8E39-26E4F76709B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A123FBAA-9FCE-4A24-A42C-F79BC42C015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77B74C9-A7E8-4201-9833-E4B0D8710B4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662DE273-D570-49E4-B460-1F3AAB62FC5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A093B1A9-4608-4697-AE33-AC3725F4050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105411</xdr:rowOff>
    </xdr:from>
    <xdr:to>
      <xdr:col>85</xdr:col>
      <xdr:colOff>177800</xdr:colOff>
      <xdr:row>80</xdr:row>
      <xdr:rowOff>35561</xdr:rowOff>
    </xdr:to>
    <xdr:sp macro="" textlink="">
      <xdr:nvSpPr>
        <xdr:cNvPr id="569" name="楕円 568">
          <a:extLst>
            <a:ext uri="{FF2B5EF4-FFF2-40B4-BE49-F238E27FC236}">
              <a16:creationId xmlns:a16="http://schemas.microsoft.com/office/drawing/2014/main" id="{4D0C124F-F807-4EEF-AF22-A129E327562F}"/>
            </a:ext>
          </a:extLst>
        </xdr:cNvPr>
        <xdr:cNvSpPr/>
      </xdr:nvSpPr>
      <xdr:spPr>
        <a:xfrm>
          <a:off x="162687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128288</xdr:rowOff>
    </xdr:from>
    <xdr:ext cx="405111" cy="259045"/>
    <xdr:sp macro="" textlink="">
      <xdr:nvSpPr>
        <xdr:cNvPr id="570" name="【児童館】&#10;有形固定資産減価償却率該当値テキスト">
          <a:extLst>
            <a:ext uri="{FF2B5EF4-FFF2-40B4-BE49-F238E27FC236}">
              <a16:creationId xmlns:a16="http://schemas.microsoft.com/office/drawing/2014/main" id="{5CB79E7F-8C95-41CB-98B5-6258BCB90A58}"/>
            </a:ext>
          </a:extLst>
        </xdr:cNvPr>
        <xdr:cNvSpPr txBox="1"/>
      </xdr:nvSpPr>
      <xdr:spPr>
        <a:xfrm>
          <a:off x="16357600"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48261</xdr:rowOff>
    </xdr:from>
    <xdr:to>
      <xdr:col>81</xdr:col>
      <xdr:colOff>101600</xdr:colOff>
      <xdr:row>79</xdr:row>
      <xdr:rowOff>149861</xdr:rowOff>
    </xdr:to>
    <xdr:sp macro="" textlink="">
      <xdr:nvSpPr>
        <xdr:cNvPr id="571" name="楕円 570">
          <a:extLst>
            <a:ext uri="{FF2B5EF4-FFF2-40B4-BE49-F238E27FC236}">
              <a16:creationId xmlns:a16="http://schemas.microsoft.com/office/drawing/2014/main" id="{2D82A449-A3BE-4C38-8308-F3015A22A865}"/>
            </a:ext>
          </a:extLst>
        </xdr:cNvPr>
        <xdr:cNvSpPr/>
      </xdr:nvSpPr>
      <xdr:spPr>
        <a:xfrm>
          <a:off x="15430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99061</xdr:rowOff>
    </xdr:from>
    <xdr:to>
      <xdr:col>85</xdr:col>
      <xdr:colOff>127000</xdr:colOff>
      <xdr:row>79</xdr:row>
      <xdr:rowOff>156211</xdr:rowOff>
    </xdr:to>
    <xdr:cxnSp macro="">
      <xdr:nvCxnSpPr>
        <xdr:cNvPr id="572" name="直線コネクタ 571">
          <a:extLst>
            <a:ext uri="{FF2B5EF4-FFF2-40B4-BE49-F238E27FC236}">
              <a16:creationId xmlns:a16="http://schemas.microsoft.com/office/drawing/2014/main" id="{BA98D9C6-AAE3-4079-A5BB-45DBA9B73F8D}"/>
            </a:ext>
          </a:extLst>
        </xdr:cNvPr>
        <xdr:cNvCxnSpPr/>
      </xdr:nvCxnSpPr>
      <xdr:spPr>
        <a:xfrm>
          <a:off x="15481300" y="1364361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162561</xdr:rowOff>
    </xdr:from>
    <xdr:to>
      <xdr:col>76</xdr:col>
      <xdr:colOff>165100</xdr:colOff>
      <xdr:row>79</xdr:row>
      <xdr:rowOff>92711</xdr:rowOff>
    </xdr:to>
    <xdr:sp macro="" textlink="">
      <xdr:nvSpPr>
        <xdr:cNvPr id="573" name="楕円 572">
          <a:extLst>
            <a:ext uri="{FF2B5EF4-FFF2-40B4-BE49-F238E27FC236}">
              <a16:creationId xmlns:a16="http://schemas.microsoft.com/office/drawing/2014/main" id="{A9B8011B-FBD7-4FCA-8012-CD255C66BD69}"/>
            </a:ext>
          </a:extLst>
        </xdr:cNvPr>
        <xdr:cNvSpPr/>
      </xdr:nvSpPr>
      <xdr:spPr>
        <a:xfrm>
          <a:off x="14541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41911</xdr:rowOff>
    </xdr:from>
    <xdr:to>
      <xdr:col>81</xdr:col>
      <xdr:colOff>50800</xdr:colOff>
      <xdr:row>79</xdr:row>
      <xdr:rowOff>99061</xdr:rowOff>
    </xdr:to>
    <xdr:cxnSp macro="">
      <xdr:nvCxnSpPr>
        <xdr:cNvPr id="574" name="直線コネクタ 573">
          <a:extLst>
            <a:ext uri="{FF2B5EF4-FFF2-40B4-BE49-F238E27FC236}">
              <a16:creationId xmlns:a16="http://schemas.microsoft.com/office/drawing/2014/main" id="{3950F2EA-A86A-486D-8BBF-84E0747802A6}"/>
            </a:ext>
          </a:extLst>
        </xdr:cNvPr>
        <xdr:cNvCxnSpPr/>
      </xdr:nvCxnSpPr>
      <xdr:spPr>
        <a:xfrm>
          <a:off x="14592300" y="135864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107314</xdr:rowOff>
    </xdr:from>
    <xdr:to>
      <xdr:col>72</xdr:col>
      <xdr:colOff>38100</xdr:colOff>
      <xdr:row>79</xdr:row>
      <xdr:rowOff>37464</xdr:rowOff>
    </xdr:to>
    <xdr:sp macro="" textlink="">
      <xdr:nvSpPr>
        <xdr:cNvPr id="575" name="楕円 574">
          <a:extLst>
            <a:ext uri="{FF2B5EF4-FFF2-40B4-BE49-F238E27FC236}">
              <a16:creationId xmlns:a16="http://schemas.microsoft.com/office/drawing/2014/main" id="{07164026-327B-4999-82D6-C55B41588CC2}"/>
            </a:ext>
          </a:extLst>
        </xdr:cNvPr>
        <xdr:cNvSpPr/>
      </xdr:nvSpPr>
      <xdr:spPr>
        <a:xfrm>
          <a:off x="13652500" y="134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158114</xdr:rowOff>
    </xdr:from>
    <xdr:to>
      <xdr:col>76</xdr:col>
      <xdr:colOff>114300</xdr:colOff>
      <xdr:row>79</xdr:row>
      <xdr:rowOff>41911</xdr:rowOff>
    </xdr:to>
    <xdr:cxnSp macro="">
      <xdr:nvCxnSpPr>
        <xdr:cNvPr id="576" name="直線コネクタ 575">
          <a:extLst>
            <a:ext uri="{FF2B5EF4-FFF2-40B4-BE49-F238E27FC236}">
              <a16:creationId xmlns:a16="http://schemas.microsoft.com/office/drawing/2014/main" id="{B0B43F93-4D6F-4673-9878-F21933D05FC2}"/>
            </a:ext>
          </a:extLst>
        </xdr:cNvPr>
        <xdr:cNvCxnSpPr/>
      </xdr:nvCxnSpPr>
      <xdr:spPr>
        <a:xfrm>
          <a:off x="13703300" y="1353121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44450</xdr:rowOff>
    </xdr:from>
    <xdr:to>
      <xdr:col>67</xdr:col>
      <xdr:colOff>101600</xdr:colOff>
      <xdr:row>78</xdr:row>
      <xdr:rowOff>146050</xdr:rowOff>
    </xdr:to>
    <xdr:sp macro="" textlink="">
      <xdr:nvSpPr>
        <xdr:cNvPr id="577" name="楕円 576">
          <a:extLst>
            <a:ext uri="{FF2B5EF4-FFF2-40B4-BE49-F238E27FC236}">
              <a16:creationId xmlns:a16="http://schemas.microsoft.com/office/drawing/2014/main" id="{C20A666A-B4C0-4C29-8B8D-6DBA346FC477}"/>
            </a:ext>
          </a:extLst>
        </xdr:cNvPr>
        <xdr:cNvSpPr/>
      </xdr:nvSpPr>
      <xdr:spPr>
        <a:xfrm>
          <a:off x="12763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95250</xdr:rowOff>
    </xdr:from>
    <xdr:to>
      <xdr:col>71</xdr:col>
      <xdr:colOff>177800</xdr:colOff>
      <xdr:row>78</xdr:row>
      <xdr:rowOff>158114</xdr:rowOff>
    </xdr:to>
    <xdr:cxnSp macro="">
      <xdr:nvCxnSpPr>
        <xdr:cNvPr id="578" name="直線コネクタ 577">
          <a:extLst>
            <a:ext uri="{FF2B5EF4-FFF2-40B4-BE49-F238E27FC236}">
              <a16:creationId xmlns:a16="http://schemas.microsoft.com/office/drawing/2014/main" id="{C90017B4-14C7-4548-A9B7-E9D99E69F2B1}"/>
            </a:ext>
          </a:extLst>
        </xdr:cNvPr>
        <xdr:cNvCxnSpPr/>
      </xdr:nvCxnSpPr>
      <xdr:spPr>
        <a:xfrm>
          <a:off x="12814300" y="13468350"/>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9541</xdr:rowOff>
    </xdr:from>
    <xdr:ext cx="405111" cy="259045"/>
    <xdr:sp macro="" textlink="">
      <xdr:nvSpPr>
        <xdr:cNvPr id="579" name="n_1aveValue【児童館】&#10;有形固定資産減価償却率">
          <a:extLst>
            <a:ext uri="{FF2B5EF4-FFF2-40B4-BE49-F238E27FC236}">
              <a16:creationId xmlns:a16="http://schemas.microsoft.com/office/drawing/2014/main" id="{CC53463C-9C2D-4718-B7E7-5742B3035450}"/>
            </a:ext>
          </a:extLst>
        </xdr:cNvPr>
        <xdr:cNvSpPr txBox="1"/>
      </xdr:nvSpPr>
      <xdr:spPr>
        <a:xfrm>
          <a:off x="15266044" y="1389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89552</xdr:rowOff>
    </xdr:from>
    <xdr:ext cx="405111" cy="259045"/>
    <xdr:sp macro="" textlink="">
      <xdr:nvSpPr>
        <xdr:cNvPr id="580" name="n_2aveValue【児童館】&#10;有形固定資産減価償却率">
          <a:extLst>
            <a:ext uri="{FF2B5EF4-FFF2-40B4-BE49-F238E27FC236}">
              <a16:creationId xmlns:a16="http://schemas.microsoft.com/office/drawing/2014/main" id="{BEFB2D3C-3F0C-4679-80DC-F245AD37189C}"/>
            </a:ext>
          </a:extLst>
        </xdr:cNvPr>
        <xdr:cNvSpPr txBox="1"/>
      </xdr:nvSpPr>
      <xdr:spPr>
        <a:xfrm>
          <a:off x="1438974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5732</xdr:rowOff>
    </xdr:from>
    <xdr:ext cx="405111" cy="259045"/>
    <xdr:sp macro="" textlink="">
      <xdr:nvSpPr>
        <xdr:cNvPr id="581" name="n_3aveValue【児童館】&#10;有形固定資産減価償却率">
          <a:extLst>
            <a:ext uri="{FF2B5EF4-FFF2-40B4-BE49-F238E27FC236}">
              <a16:creationId xmlns:a16="http://schemas.microsoft.com/office/drawing/2014/main" id="{BEF3B48C-B7FC-4186-AC06-071D2EBAD3B3}"/>
            </a:ext>
          </a:extLst>
        </xdr:cNvPr>
        <xdr:cNvSpPr txBox="1"/>
      </xdr:nvSpPr>
      <xdr:spPr>
        <a:xfrm>
          <a:off x="1350074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74313</xdr:rowOff>
    </xdr:from>
    <xdr:ext cx="405111" cy="259045"/>
    <xdr:sp macro="" textlink="">
      <xdr:nvSpPr>
        <xdr:cNvPr id="582" name="n_4aveValue【児童館】&#10;有形固定資産減価償却率">
          <a:extLst>
            <a:ext uri="{FF2B5EF4-FFF2-40B4-BE49-F238E27FC236}">
              <a16:creationId xmlns:a16="http://schemas.microsoft.com/office/drawing/2014/main" id="{34775C44-D286-45CF-86AC-9ACC1364DE77}"/>
            </a:ext>
          </a:extLst>
        </xdr:cNvPr>
        <xdr:cNvSpPr txBox="1"/>
      </xdr:nvSpPr>
      <xdr:spPr>
        <a:xfrm>
          <a:off x="12611744" y="1379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166388</xdr:rowOff>
    </xdr:from>
    <xdr:ext cx="405111" cy="259045"/>
    <xdr:sp macro="" textlink="">
      <xdr:nvSpPr>
        <xdr:cNvPr id="583" name="n_1mainValue【児童館】&#10;有形固定資産減価償却率">
          <a:extLst>
            <a:ext uri="{FF2B5EF4-FFF2-40B4-BE49-F238E27FC236}">
              <a16:creationId xmlns:a16="http://schemas.microsoft.com/office/drawing/2014/main" id="{F0394927-5DC0-4EAE-B2FE-1BA1CFA25D52}"/>
            </a:ext>
          </a:extLst>
        </xdr:cNvPr>
        <xdr:cNvSpPr txBox="1"/>
      </xdr:nvSpPr>
      <xdr:spPr>
        <a:xfrm>
          <a:off x="152660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109238</xdr:rowOff>
    </xdr:from>
    <xdr:ext cx="405111" cy="259045"/>
    <xdr:sp macro="" textlink="">
      <xdr:nvSpPr>
        <xdr:cNvPr id="584" name="n_2mainValue【児童館】&#10;有形固定資産減価償却率">
          <a:extLst>
            <a:ext uri="{FF2B5EF4-FFF2-40B4-BE49-F238E27FC236}">
              <a16:creationId xmlns:a16="http://schemas.microsoft.com/office/drawing/2014/main" id="{1475FEED-CE07-489E-A5C1-481142A6D604}"/>
            </a:ext>
          </a:extLst>
        </xdr:cNvPr>
        <xdr:cNvSpPr txBox="1"/>
      </xdr:nvSpPr>
      <xdr:spPr>
        <a:xfrm>
          <a:off x="14389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53991</xdr:rowOff>
    </xdr:from>
    <xdr:ext cx="405111" cy="259045"/>
    <xdr:sp macro="" textlink="">
      <xdr:nvSpPr>
        <xdr:cNvPr id="585" name="n_3mainValue【児童館】&#10;有形固定資産減価償却率">
          <a:extLst>
            <a:ext uri="{FF2B5EF4-FFF2-40B4-BE49-F238E27FC236}">
              <a16:creationId xmlns:a16="http://schemas.microsoft.com/office/drawing/2014/main" id="{81C1EF68-9CFF-48F7-89F1-F40F139D92B8}"/>
            </a:ext>
          </a:extLst>
        </xdr:cNvPr>
        <xdr:cNvSpPr txBox="1"/>
      </xdr:nvSpPr>
      <xdr:spPr>
        <a:xfrm>
          <a:off x="13500744" y="132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162577</xdr:rowOff>
    </xdr:from>
    <xdr:ext cx="405111" cy="259045"/>
    <xdr:sp macro="" textlink="">
      <xdr:nvSpPr>
        <xdr:cNvPr id="586" name="n_4mainValue【児童館】&#10;有形固定資産減価償却率">
          <a:extLst>
            <a:ext uri="{FF2B5EF4-FFF2-40B4-BE49-F238E27FC236}">
              <a16:creationId xmlns:a16="http://schemas.microsoft.com/office/drawing/2014/main" id="{43B2B721-0109-418F-BC13-628E18483713}"/>
            </a:ext>
          </a:extLst>
        </xdr:cNvPr>
        <xdr:cNvSpPr txBox="1"/>
      </xdr:nvSpPr>
      <xdr:spPr>
        <a:xfrm>
          <a:off x="126117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E489B25C-4147-4769-8DA9-9FB5D958DD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C2997FA8-603E-4C70-B7C5-D50343C5AC9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BDB30B1D-55EB-4990-83D5-BFDD49AD52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2620CD2D-54E3-488E-9154-F2C5709BA0D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5D3AB009-D4F4-4C95-91A6-5EBAB9F309E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D2A2B310-4E8F-4B16-B562-52177D3B761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2B579300-EE10-4B44-9A30-88374848CEC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3553F714-DCFF-4403-9CF9-298DF049124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2DE880AE-102C-498B-90D9-881CEFE9861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95583F98-D884-4C2F-9497-EAF2E750CA9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7" name="直線コネクタ 596">
          <a:extLst>
            <a:ext uri="{FF2B5EF4-FFF2-40B4-BE49-F238E27FC236}">
              <a16:creationId xmlns:a16="http://schemas.microsoft.com/office/drawing/2014/main" id="{0904CD6A-6323-4C52-9C52-B7965D83353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8" name="テキスト ボックス 597">
          <a:extLst>
            <a:ext uri="{FF2B5EF4-FFF2-40B4-BE49-F238E27FC236}">
              <a16:creationId xmlns:a16="http://schemas.microsoft.com/office/drawing/2014/main" id="{D26C4D8E-3B3E-4B83-9CA8-0513D4E051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9" name="直線コネクタ 598">
          <a:extLst>
            <a:ext uri="{FF2B5EF4-FFF2-40B4-BE49-F238E27FC236}">
              <a16:creationId xmlns:a16="http://schemas.microsoft.com/office/drawing/2014/main" id="{FC6A5F99-0806-42F5-A3C0-7EA4F30FE07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0" name="テキスト ボックス 599">
          <a:extLst>
            <a:ext uri="{FF2B5EF4-FFF2-40B4-BE49-F238E27FC236}">
              <a16:creationId xmlns:a16="http://schemas.microsoft.com/office/drawing/2014/main" id="{25D057AA-2B8D-4348-92EC-49EB8F6FF19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1" name="直線コネクタ 600">
          <a:extLst>
            <a:ext uri="{FF2B5EF4-FFF2-40B4-BE49-F238E27FC236}">
              <a16:creationId xmlns:a16="http://schemas.microsoft.com/office/drawing/2014/main" id="{21884399-8BD7-4367-BBA9-502E7005A32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2" name="テキスト ボックス 601">
          <a:extLst>
            <a:ext uri="{FF2B5EF4-FFF2-40B4-BE49-F238E27FC236}">
              <a16:creationId xmlns:a16="http://schemas.microsoft.com/office/drawing/2014/main" id="{029EDC68-5D8F-4F67-A668-1D81062831C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3" name="直線コネクタ 602">
          <a:extLst>
            <a:ext uri="{FF2B5EF4-FFF2-40B4-BE49-F238E27FC236}">
              <a16:creationId xmlns:a16="http://schemas.microsoft.com/office/drawing/2014/main" id="{8631C85C-1597-414F-A00F-DE9D519A0C9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4" name="テキスト ボックス 603">
          <a:extLst>
            <a:ext uri="{FF2B5EF4-FFF2-40B4-BE49-F238E27FC236}">
              <a16:creationId xmlns:a16="http://schemas.microsoft.com/office/drawing/2014/main" id="{EFB19A6B-E740-4189-9499-26715779BC7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5" name="直線コネクタ 604">
          <a:extLst>
            <a:ext uri="{FF2B5EF4-FFF2-40B4-BE49-F238E27FC236}">
              <a16:creationId xmlns:a16="http://schemas.microsoft.com/office/drawing/2014/main" id="{C3D5BF7E-051A-4FD8-9F59-EBBC6E60213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6" name="テキスト ボックス 605">
          <a:extLst>
            <a:ext uri="{FF2B5EF4-FFF2-40B4-BE49-F238E27FC236}">
              <a16:creationId xmlns:a16="http://schemas.microsoft.com/office/drawing/2014/main" id="{2BCDAD11-257F-4072-9809-03407D5DA09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1EDE626E-45E1-4F14-B3B1-288AAF77BDD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id="{398AE8CA-6133-4820-A3C2-990AFF80A39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児童館】&#10;一人当たり面積グラフ枠">
          <a:extLst>
            <a:ext uri="{FF2B5EF4-FFF2-40B4-BE49-F238E27FC236}">
              <a16:creationId xmlns:a16="http://schemas.microsoft.com/office/drawing/2014/main" id="{6341D36C-926D-47D8-B2E2-DC2D2EC6723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19050</xdr:rowOff>
    </xdr:to>
    <xdr:cxnSp macro="">
      <xdr:nvCxnSpPr>
        <xdr:cNvPr id="610" name="直線コネクタ 609">
          <a:extLst>
            <a:ext uri="{FF2B5EF4-FFF2-40B4-BE49-F238E27FC236}">
              <a16:creationId xmlns:a16="http://schemas.microsoft.com/office/drawing/2014/main" id="{9909F871-B646-4395-A392-60EAC891BF99}"/>
            </a:ext>
          </a:extLst>
        </xdr:cNvPr>
        <xdr:cNvCxnSpPr/>
      </xdr:nvCxnSpPr>
      <xdr:spPr>
        <a:xfrm flipV="1">
          <a:off x="22160864" y="132778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611" name="【児童館】&#10;一人当たり面積最小値テキスト">
          <a:extLst>
            <a:ext uri="{FF2B5EF4-FFF2-40B4-BE49-F238E27FC236}">
              <a16:creationId xmlns:a16="http://schemas.microsoft.com/office/drawing/2014/main" id="{51BC2A7D-F406-4C69-BB40-9D65E62E1E21}"/>
            </a:ext>
          </a:extLst>
        </xdr:cNvPr>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612" name="直線コネクタ 611">
          <a:extLst>
            <a:ext uri="{FF2B5EF4-FFF2-40B4-BE49-F238E27FC236}">
              <a16:creationId xmlns:a16="http://schemas.microsoft.com/office/drawing/2014/main" id="{84C010F1-7292-40D0-B5B7-38E28319D3E8}"/>
            </a:ext>
          </a:extLst>
        </xdr:cNvPr>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13" name="【児童館】&#10;一人当たり面積最大値テキスト">
          <a:extLst>
            <a:ext uri="{FF2B5EF4-FFF2-40B4-BE49-F238E27FC236}">
              <a16:creationId xmlns:a16="http://schemas.microsoft.com/office/drawing/2014/main" id="{99E929F7-2109-4460-9F78-70807C0360AA}"/>
            </a:ext>
          </a:extLst>
        </xdr:cNvPr>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14" name="直線コネクタ 613">
          <a:extLst>
            <a:ext uri="{FF2B5EF4-FFF2-40B4-BE49-F238E27FC236}">
              <a16:creationId xmlns:a16="http://schemas.microsoft.com/office/drawing/2014/main" id="{9967ABBE-4054-47F3-9845-D688C956547A}"/>
            </a:ext>
          </a:extLst>
        </xdr:cNvPr>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615" name="【児童館】&#10;一人当たり面積平均値テキスト">
          <a:extLst>
            <a:ext uri="{FF2B5EF4-FFF2-40B4-BE49-F238E27FC236}">
              <a16:creationId xmlns:a16="http://schemas.microsoft.com/office/drawing/2014/main" id="{B6B2E587-C701-42E5-B5B2-EBC1A72BBD8D}"/>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616" name="フローチャート: 判断 615">
          <a:extLst>
            <a:ext uri="{FF2B5EF4-FFF2-40B4-BE49-F238E27FC236}">
              <a16:creationId xmlns:a16="http://schemas.microsoft.com/office/drawing/2014/main" id="{4F172F05-5B5D-4A50-81DF-1BDB4DC36986}"/>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17" name="フローチャート: 判断 616">
          <a:extLst>
            <a:ext uri="{FF2B5EF4-FFF2-40B4-BE49-F238E27FC236}">
              <a16:creationId xmlns:a16="http://schemas.microsoft.com/office/drawing/2014/main" id="{A23A77CE-0862-4D5D-B9DD-52B185A755D7}"/>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160655</xdr:rowOff>
    </xdr:from>
    <xdr:to>
      <xdr:col>107</xdr:col>
      <xdr:colOff>101600</xdr:colOff>
      <xdr:row>85</xdr:row>
      <xdr:rowOff>90805</xdr:rowOff>
    </xdr:to>
    <xdr:sp macro="" textlink="">
      <xdr:nvSpPr>
        <xdr:cNvPr id="618" name="フローチャート: 判断 617">
          <a:extLst>
            <a:ext uri="{FF2B5EF4-FFF2-40B4-BE49-F238E27FC236}">
              <a16:creationId xmlns:a16="http://schemas.microsoft.com/office/drawing/2014/main" id="{D69378E4-2852-4004-BAFF-B3EBC34E3B3F}"/>
            </a:ext>
          </a:extLst>
        </xdr:cNvPr>
        <xdr:cNvSpPr/>
      </xdr:nvSpPr>
      <xdr:spPr>
        <a:xfrm>
          <a:off x="20383500" y="1456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84455</xdr:rowOff>
    </xdr:from>
    <xdr:to>
      <xdr:col>102</xdr:col>
      <xdr:colOff>165100</xdr:colOff>
      <xdr:row>85</xdr:row>
      <xdr:rowOff>14605</xdr:rowOff>
    </xdr:to>
    <xdr:sp macro="" textlink="">
      <xdr:nvSpPr>
        <xdr:cNvPr id="619" name="フローチャート: 判断 618">
          <a:extLst>
            <a:ext uri="{FF2B5EF4-FFF2-40B4-BE49-F238E27FC236}">
              <a16:creationId xmlns:a16="http://schemas.microsoft.com/office/drawing/2014/main" id="{198F55DC-1891-4C21-BE7D-EAA4F5886D59}"/>
            </a:ext>
          </a:extLst>
        </xdr:cNvPr>
        <xdr:cNvSpPr/>
      </xdr:nvSpPr>
      <xdr:spPr>
        <a:xfrm>
          <a:off x="19494500" y="1448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57786</xdr:rowOff>
    </xdr:from>
    <xdr:to>
      <xdr:col>98</xdr:col>
      <xdr:colOff>38100</xdr:colOff>
      <xdr:row>84</xdr:row>
      <xdr:rowOff>159386</xdr:rowOff>
    </xdr:to>
    <xdr:sp macro="" textlink="">
      <xdr:nvSpPr>
        <xdr:cNvPr id="620" name="フローチャート: 判断 619">
          <a:extLst>
            <a:ext uri="{FF2B5EF4-FFF2-40B4-BE49-F238E27FC236}">
              <a16:creationId xmlns:a16="http://schemas.microsoft.com/office/drawing/2014/main" id="{AC25637A-B5DF-4A81-9308-CE6CCA286096}"/>
            </a:ext>
          </a:extLst>
        </xdr:cNvPr>
        <xdr:cNvSpPr/>
      </xdr:nvSpPr>
      <xdr:spPr>
        <a:xfrm>
          <a:off x="18605500" y="1445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AA791571-E08A-414E-9A97-925463E2571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5F1CAAE1-F589-4EE8-BB5B-C4802F8AA50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39AFA244-3635-4166-80C4-00B046C694D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E74F2603-5093-47E0-8185-8E6D67BAC14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BEECDA0B-F20B-4618-B9C8-A159BC0BCF4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25400</xdr:rowOff>
    </xdr:from>
    <xdr:to>
      <xdr:col>116</xdr:col>
      <xdr:colOff>114300</xdr:colOff>
      <xdr:row>77</xdr:row>
      <xdr:rowOff>127000</xdr:rowOff>
    </xdr:to>
    <xdr:sp macro="" textlink="">
      <xdr:nvSpPr>
        <xdr:cNvPr id="626" name="楕円 625">
          <a:extLst>
            <a:ext uri="{FF2B5EF4-FFF2-40B4-BE49-F238E27FC236}">
              <a16:creationId xmlns:a16="http://schemas.microsoft.com/office/drawing/2014/main" id="{C67261F8-AF33-4964-BC62-C071A870858A}"/>
            </a:ext>
          </a:extLst>
        </xdr:cNvPr>
        <xdr:cNvSpPr/>
      </xdr:nvSpPr>
      <xdr:spPr>
        <a:xfrm>
          <a:off x="22110700" y="132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149877</xdr:rowOff>
    </xdr:from>
    <xdr:ext cx="469744" cy="259045"/>
    <xdr:sp macro="" textlink="">
      <xdr:nvSpPr>
        <xdr:cNvPr id="627" name="【児童館】&#10;一人当たり面積該当値テキスト">
          <a:extLst>
            <a:ext uri="{FF2B5EF4-FFF2-40B4-BE49-F238E27FC236}">
              <a16:creationId xmlns:a16="http://schemas.microsoft.com/office/drawing/2014/main" id="{59177E74-74A4-486F-BECB-69CF5C4D6BC4}"/>
            </a:ext>
          </a:extLst>
        </xdr:cNvPr>
        <xdr:cNvSpPr txBox="1"/>
      </xdr:nvSpPr>
      <xdr:spPr>
        <a:xfrm>
          <a:off x="22199600" y="1318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21589</xdr:rowOff>
    </xdr:from>
    <xdr:to>
      <xdr:col>112</xdr:col>
      <xdr:colOff>38100</xdr:colOff>
      <xdr:row>77</xdr:row>
      <xdr:rowOff>123189</xdr:rowOff>
    </xdr:to>
    <xdr:sp macro="" textlink="">
      <xdr:nvSpPr>
        <xdr:cNvPr id="628" name="楕円 627">
          <a:extLst>
            <a:ext uri="{FF2B5EF4-FFF2-40B4-BE49-F238E27FC236}">
              <a16:creationId xmlns:a16="http://schemas.microsoft.com/office/drawing/2014/main" id="{737AC55F-DC98-42E2-9464-D988CBE138AC}"/>
            </a:ext>
          </a:extLst>
        </xdr:cNvPr>
        <xdr:cNvSpPr/>
      </xdr:nvSpPr>
      <xdr:spPr>
        <a:xfrm>
          <a:off x="21272500" y="132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72389</xdr:rowOff>
    </xdr:from>
    <xdr:to>
      <xdr:col>116</xdr:col>
      <xdr:colOff>63500</xdr:colOff>
      <xdr:row>77</xdr:row>
      <xdr:rowOff>76200</xdr:rowOff>
    </xdr:to>
    <xdr:cxnSp macro="">
      <xdr:nvCxnSpPr>
        <xdr:cNvPr id="629" name="直線コネクタ 628">
          <a:extLst>
            <a:ext uri="{FF2B5EF4-FFF2-40B4-BE49-F238E27FC236}">
              <a16:creationId xmlns:a16="http://schemas.microsoft.com/office/drawing/2014/main" id="{85BEA214-CE5C-4128-A33B-BB0E15AF4FA3}"/>
            </a:ext>
          </a:extLst>
        </xdr:cNvPr>
        <xdr:cNvCxnSpPr/>
      </xdr:nvCxnSpPr>
      <xdr:spPr>
        <a:xfrm>
          <a:off x="21323300" y="132740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38736</xdr:rowOff>
    </xdr:from>
    <xdr:to>
      <xdr:col>107</xdr:col>
      <xdr:colOff>101600</xdr:colOff>
      <xdr:row>77</xdr:row>
      <xdr:rowOff>140336</xdr:rowOff>
    </xdr:to>
    <xdr:sp macro="" textlink="">
      <xdr:nvSpPr>
        <xdr:cNvPr id="630" name="楕円 629">
          <a:extLst>
            <a:ext uri="{FF2B5EF4-FFF2-40B4-BE49-F238E27FC236}">
              <a16:creationId xmlns:a16="http://schemas.microsoft.com/office/drawing/2014/main" id="{0FFBACFB-97EB-470C-9222-FED6BD261160}"/>
            </a:ext>
          </a:extLst>
        </xdr:cNvPr>
        <xdr:cNvSpPr/>
      </xdr:nvSpPr>
      <xdr:spPr>
        <a:xfrm>
          <a:off x="20383500" y="132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72389</xdr:rowOff>
    </xdr:from>
    <xdr:to>
      <xdr:col>111</xdr:col>
      <xdr:colOff>177800</xdr:colOff>
      <xdr:row>77</xdr:row>
      <xdr:rowOff>89536</xdr:rowOff>
    </xdr:to>
    <xdr:cxnSp macro="">
      <xdr:nvCxnSpPr>
        <xdr:cNvPr id="631" name="直線コネクタ 630">
          <a:extLst>
            <a:ext uri="{FF2B5EF4-FFF2-40B4-BE49-F238E27FC236}">
              <a16:creationId xmlns:a16="http://schemas.microsoft.com/office/drawing/2014/main" id="{B97B1E8F-92EB-42E9-AAAF-3F5BAD4DAC90}"/>
            </a:ext>
          </a:extLst>
        </xdr:cNvPr>
        <xdr:cNvCxnSpPr/>
      </xdr:nvCxnSpPr>
      <xdr:spPr>
        <a:xfrm flipV="1">
          <a:off x="20434300" y="132740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101600</xdr:rowOff>
    </xdr:from>
    <xdr:to>
      <xdr:col>102</xdr:col>
      <xdr:colOff>165100</xdr:colOff>
      <xdr:row>78</xdr:row>
      <xdr:rowOff>31750</xdr:rowOff>
    </xdr:to>
    <xdr:sp macro="" textlink="">
      <xdr:nvSpPr>
        <xdr:cNvPr id="632" name="楕円 631">
          <a:extLst>
            <a:ext uri="{FF2B5EF4-FFF2-40B4-BE49-F238E27FC236}">
              <a16:creationId xmlns:a16="http://schemas.microsoft.com/office/drawing/2014/main" id="{397A31E6-D6FD-4A2C-AB05-6255039A34C5}"/>
            </a:ext>
          </a:extLst>
        </xdr:cNvPr>
        <xdr:cNvSpPr/>
      </xdr:nvSpPr>
      <xdr:spPr>
        <a:xfrm>
          <a:off x="19494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89536</xdr:rowOff>
    </xdr:from>
    <xdr:to>
      <xdr:col>107</xdr:col>
      <xdr:colOff>50800</xdr:colOff>
      <xdr:row>77</xdr:row>
      <xdr:rowOff>152400</xdr:rowOff>
    </xdr:to>
    <xdr:cxnSp macro="">
      <xdr:nvCxnSpPr>
        <xdr:cNvPr id="633" name="直線コネクタ 632">
          <a:extLst>
            <a:ext uri="{FF2B5EF4-FFF2-40B4-BE49-F238E27FC236}">
              <a16:creationId xmlns:a16="http://schemas.microsoft.com/office/drawing/2014/main" id="{67BFB0AA-24B0-4A1E-90E4-1AC5954CAC6B}"/>
            </a:ext>
          </a:extLst>
        </xdr:cNvPr>
        <xdr:cNvCxnSpPr/>
      </xdr:nvCxnSpPr>
      <xdr:spPr>
        <a:xfrm flipV="1">
          <a:off x="19545300" y="1329118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99695</xdr:rowOff>
    </xdr:from>
    <xdr:to>
      <xdr:col>98</xdr:col>
      <xdr:colOff>38100</xdr:colOff>
      <xdr:row>78</xdr:row>
      <xdr:rowOff>29845</xdr:rowOff>
    </xdr:to>
    <xdr:sp macro="" textlink="">
      <xdr:nvSpPr>
        <xdr:cNvPr id="634" name="楕円 633">
          <a:extLst>
            <a:ext uri="{FF2B5EF4-FFF2-40B4-BE49-F238E27FC236}">
              <a16:creationId xmlns:a16="http://schemas.microsoft.com/office/drawing/2014/main" id="{9C75B7B4-5DAA-4B85-84CA-42311DFC764E}"/>
            </a:ext>
          </a:extLst>
        </xdr:cNvPr>
        <xdr:cNvSpPr/>
      </xdr:nvSpPr>
      <xdr:spPr>
        <a:xfrm>
          <a:off x="18605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150495</xdr:rowOff>
    </xdr:from>
    <xdr:to>
      <xdr:col>102</xdr:col>
      <xdr:colOff>114300</xdr:colOff>
      <xdr:row>77</xdr:row>
      <xdr:rowOff>152400</xdr:rowOff>
    </xdr:to>
    <xdr:cxnSp macro="">
      <xdr:nvCxnSpPr>
        <xdr:cNvPr id="635" name="直線コネクタ 634">
          <a:extLst>
            <a:ext uri="{FF2B5EF4-FFF2-40B4-BE49-F238E27FC236}">
              <a16:creationId xmlns:a16="http://schemas.microsoft.com/office/drawing/2014/main" id="{3C930076-182B-431A-B1AD-ACD85E2DCF2B}"/>
            </a:ext>
          </a:extLst>
        </xdr:cNvPr>
        <xdr:cNvCxnSpPr/>
      </xdr:nvCxnSpPr>
      <xdr:spPr>
        <a:xfrm>
          <a:off x="18656300" y="133521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636" name="n_1aveValue【児童館】&#10;一人当たり面積">
          <a:extLst>
            <a:ext uri="{FF2B5EF4-FFF2-40B4-BE49-F238E27FC236}">
              <a16:creationId xmlns:a16="http://schemas.microsoft.com/office/drawing/2014/main" id="{7410FC59-1948-4525-A23A-19AD2C33AAE8}"/>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81932</xdr:rowOff>
    </xdr:from>
    <xdr:ext cx="469744" cy="259045"/>
    <xdr:sp macro="" textlink="">
      <xdr:nvSpPr>
        <xdr:cNvPr id="637" name="n_2aveValue【児童館】&#10;一人当たり面積">
          <a:extLst>
            <a:ext uri="{FF2B5EF4-FFF2-40B4-BE49-F238E27FC236}">
              <a16:creationId xmlns:a16="http://schemas.microsoft.com/office/drawing/2014/main" id="{8CC50089-3621-40C3-980B-6ED174DAD7AB}"/>
            </a:ext>
          </a:extLst>
        </xdr:cNvPr>
        <xdr:cNvSpPr txBox="1"/>
      </xdr:nvSpPr>
      <xdr:spPr>
        <a:xfrm>
          <a:off x="20199427"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5732</xdr:rowOff>
    </xdr:from>
    <xdr:ext cx="469744" cy="259045"/>
    <xdr:sp macro="" textlink="">
      <xdr:nvSpPr>
        <xdr:cNvPr id="638" name="n_3aveValue【児童館】&#10;一人当たり面積">
          <a:extLst>
            <a:ext uri="{FF2B5EF4-FFF2-40B4-BE49-F238E27FC236}">
              <a16:creationId xmlns:a16="http://schemas.microsoft.com/office/drawing/2014/main" id="{E042691F-2B16-40F5-8FB7-B966460D9F9B}"/>
            </a:ext>
          </a:extLst>
        </xdr:cNvPr>
        <xdr:cNvSpPr txBox="1"/>
      </xdr:nvSpPr>
      <xdr:spPr>
        <a:xfrm>
          <a:off x="19310427"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150513</xdr:rowOff>
    </xdr:from>
    <xdr:ext cx="469744" cy="259045"/>
    <xdr:sp macro="" textlink="">
      <xdr:nvSpPr>
        <xdr:cNvPr id="639" name="n_4aveValue【児童館】&#10;一人当たり面積">
          <a:extLst>
            <a:ext uri="{FF2B5EF4-FFF2-40B4-BE49-F238E27FC236}">
              <a16:creationId xmlns:a16="http://schemas.microsoft.com/office/drawing/2014/main" id="{EE8AAEE6-948F-44FC-9C71-31C234C5538D}"/>
            </a:ext>
          </a:extLst>
        </xdr:cNvPr>
        <xdr:cNvSpPr txBox="1"/>
      </xdr:nvSpPr>
      <xdr:spPr>
        <a:xfrm>
          <a:off x="18421427" y="1455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75</xdr:row>
      <xdr:rowOff>139716</xdr:rowOff>
    </xdr:from>
    <xdr:ext cx="469744" cy="259045"/>
    <xdr:sp macro="" textlink="">
      <xdr:nvSpPr>
        <xdr:cNvPr id="640" name="n_1mainValue【児童館】&#10;一人当たり面積">
          <a:extLst>
            <a:ext uri="{FF2B5EF4-FFF2-40B4-BE49-F238E27FC236}">
              <a16:creationId xmlns:a16="http://schemas.microsoft.com/office/drawing/2014/main" id="{BCFAF867-6C53-4CA5-B825-30984761581A}"/>
            </a:ext>
          </a:extLst>
        </xdr:cNvPr>
        <xdr:cNvSpPr txBox="1"/>
      </xdr:nvSpPr>
      <xdr:spPr>
        <a:xfrm>
          <a:off x="21075727" y="1299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75</xdr:row>
      <xdr:rowOff>156863</xdr:rowOff>
    </xdr:from>
    <xdr:ext cx="469744" cy="259045"/>
    <xdr:sp macro="" textlink="">
      <xdr:nvSpPr>
        <xdr:cNvPr id="641" name="n_2mainValue【児童館】&#10;一人当たり面積">
          <a:extLst>
            <a:ext uri="{FF2B5EF4-FFF2-40B4-BE49-F238E27FC236}">
              <a16:creationId xmlns:a16="http://schemas.microsoft.com/office/drawing/2014/main" id="{BF6C76FA-F44D-4909-9CA4-A3E8617BD72F}"/>
            </a:ext>
          </a:extLst>
        </xdr:cNvPr>
        <xdr:cNvSpPr txBox="1"/>
      </xdr:nvSpPr>
      <xdr:spPr>
        <a:xfrm>
          <a:off x="20199427" y="1301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48277</xdr:rowOff>
    </xdr:from>
    <xdr:ext cx="469744" cy="259045"/>
    <xdr:sp macro="" textlink="">
      <xdr:nvSpPr>
        <xdr:cNvPr id="642" name="n_3mainValue【児童館】&#10;一人当たり面積">
          <a:extLst>
            <a:ext uri="{FF2B5EF4-FFF2-40B4-BE49-F238E27FC236}">
              <a16:creationId xmlns:a16="http://schemas.microsoft.com/office/drawing/2014/main" id="{F329E665-ED79-4762-8413-8DFC98F51BF8}"/>
            </a:ext>
          </a:extLst>
        </xdr:cNvPr>
        <xdr:cNvSpPr txBox="1"/>
      </xdr:nvSpPr>
      <xdr:spPr>
        <a:xfrm>
          <a:off x="19310427" y="1307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46372</xdr:rowOff>
    </xdr:from>
    <xdr:ext cx="469744" cy="259045"/>
    <xdr:sp macro="" textlink="">
      <xdr:nvSpPr>
        <xdr:cNvPr id="643" name="n_4mainValue【児童館】&#10;一人当たり面積">
          <a:extLst>
            <a:ext uri="{FF2B5EF4-FFF2-40B4-BE49-F238E27FC236}">
              <a16:creationId xmlns:a16="http://schemas.microsoft.com/office/drawing/2014/main" id="{53B045E3-AC51-4358-A897-B4CC179CC3E7}"/>
            </a:ext>
          </a:extLst>
        </xdr:cNvPr>
        <xdr:cNvSpPr txBox="1"/>
      </xdr:nvSpPr>
      <xdr:spPr>
        <a:xfrm>
          <a:off x="18421427" y="1307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828905E3-A5F8-4B56-B4FA-A976AC7A42D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3FD8F8F2-6596-4795-BE86-205D952A85F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D065BAC2-66F4-4C8E-912F-C4B4D6176C7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E0A9EFE3-871C-42A1-85E1-14365587E4C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B85D43FA-A4CD-4887-98AD-4449FD34F91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775A3993-9292-4B4D-99D1-2ACFE76FBD2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4442C569-8194-42D5-BF8C-458382CE6A7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DF6CBEFE-5E0A-4E16-A856-F8BB4618E1F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EE508F2C-9AAA-4B42-815B-CD41C2A50DA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0ACE259F-1715-4AF4-BF15-E6022E51C62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891913BD-B73D-4335-8041-E442666A234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a:extLst>
            <a:ext uri="{FF2B5EF4-FFF2-40B4-BE49-F238E27FC236}">
              <a16:creationId xmlns:a16="http://schemas.microsoft.com/office/drawing/2014/main" id="{724004AE-4D79-49D5-812C-1B8A3B09A22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6" name="テキスト ボックス 655">
          <a:extLst>
            <a:ext uri="{FF2B5EF4-FFF2-40B4-BE49-F238E27FC236}">
              <a16:creationId xmlns:a16="http://schemas.microsoft.com/office/drawing/2014/main" id="{38CD87FA-35E3-4123-9F6B-3CB459EA657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a:extLst>
            <a:ext uri="{FF2B5EF4-FFF2-40B4-BE49-F238E27FC236}">
              <a16:creationId xmlns:a16="http://schemas.microsoft.com/office/drawing/2014/main" id="{FEB19301-F1CE-4B3D-A02C-5D7C2CC8698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a:extLst>
            <a:ext uri="{FF2B5EF4-FFF2-40B4-BE49-F238E27FC236}">
              <a16:creationId xmlns:a16="http://schemas.microsoft.com/office/drawing/2014/main" id="{7DB7686B-ED13-4F0C-898B-D5683068B1D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a:extLst>
            <a:ext uri="{FF2B5EF4-FFF2-40B4-BE49-F238E27FC236}">
              <a16:creationId xmlns:a16="http://schemas.microsoft.com/office/drawing/2014/main" id="{8E81BF4E-CB1A-4BC9-8025-C8D03618DC6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a:extLst>
            <a:ext uri="{FF2B5EF4-FFF2-40B4-BE49-F238E27FC236}">
              <a16:creationId xmlns:a16="http://schemas.microsoft.com/office/drawing/2014/main" id="{FC63C04E-87B3-453E-980C-8567A68F622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a:extLst>
            <a:ext uri="{FF2B5EF4-FFF2-40B4-BE49-F238E27FC236}">
              <a16:creationId xmlns:a16="http://schemas.microsoft.com/office/drawing/2014/main" id="{CB6E2917-0D9D-4AD8-BD95-584C35C9225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a:extLst>
            <a:ext uri="{FF2B5EF4-FFF2-40B4-BE49-F238E27FC236}">
              <a16:creationId xmlns:a16="http://schemas.microsoft.com/office/drawing/2014/main" id="{7A3E261B-39D0-4D2C-B6C3-EECBCE91F49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a:extLst>
            <a:ext uri="{FF2B5EF4-FFF2-40B4-BE49-F238E27FC236}">
              <a16:creationId xmlns:a16="http://schemas.microsoft.com/office/drawing/2014/main" id="{86726C06-489A-48DF-88C0-2F70679EC4F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a:extLst>
            <a:ext uri="{FF2B5EF4-FFF2-40B4-BE49-F238E27FC236}">
              <a16:creationId xmlns:a16="http://schemas.microsoft.com/office/drawing/2014/main" id="{7C410A3E-8D25-4237-A720-8EA502B44A5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a:extLst>
            <a:ext uri="{FF2B5EF4-FFF2-40B4-BE49-F238E27FC236}">
              <a16:creationId xmlns:a16="http://schemas.microsoft.com/office/drawing/2014/main" id="{129AC8E3-DDA8-410D-84E3-E0DE78D4543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6" name="テキスト ボックス 665">
          <a:extLst>
            <a:ext uri="{FF2B5EF4-FFF2-40B4-BE49-F238E27FC236}">
              <a16:creationId xmlns:a16="http://schemas.microsoft.com/office/drawing/2014/main" id="{90F01158-3C0C-4AF9-AD98-15FA28BDCDB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97CF8ABA-2D15-4181-8ADB-AD2CF43B5CA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a:extLst>
            <a:ext uri="{FF2B5EF4-FFF2-40B4-BE49-F238E27FC236}">
              <a16:creationId xmlns:a16="http://schemas.microsoft.com/office/drawing/2014/main" id="{22622CD3-FADF-4138-A9DA-7156311B4F4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669" name="直線コネクタ 668">
          <a:extLst>
            <a:ext uri="{FF2B5EF4-FFF2-40B4-BE49-F238E27FC236}">
              <a16:creationId xmlns:a16="http://schemas.microsoft.com/office/drawing/2014/main" id="{A6394D26-712D-4113-9F77-802537F3174E}"/>
            </a:ext>
          </a:extLst>
        </xdr:cNvPr>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0" name="【公民館】&#10;有形固定資産減価償却率最小値テキスト">
          <a:extLst>
            <a:ext uri="{FF2B5EF4-FFF2-40B4-BE49-F238E27FC236}">
              <a16:creationId xmlns:a16="http://schemas.microsoft.com/office/drawing/2014/main" id="{6C62D52E-60DA-410F-847A-7AD945A6C64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1" name="直線コネクタ 670">
          <a:extLst>
            <a:ext uri="{FF2B5EF4-FFF2-40B4-BE49-F238E27FC236}">
              <a16:creationId xmlns:a16="http://schemas.microsoft.com/office/drawing/2014/main" id="{B2EB69AE-F22E-4530-8034-D1E06E4AB49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672" name="【公民館】&#10;有形固定資産減価償却率最大値テキスト">
          <a:extLst>
            <a:ext uri="{FF2B5EF4-FFF2-40B4-BE49-F238E27FC236}">
              <a16:creationId xmlns:a16="http://schemas.microsoft.com/office/drawing/2014/main" id="{4A6E9C15-2C2D-485D-AEC7-23BA0DDA7E54}"/>
            </a:ext>
          </a:extLst>
        </xdr:cNvPr>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673" name="直線コネクタ 672">
          <a:extLst>
            <a:ext uri="{FF2B5EF4-FFF2-40B4-BE49-F238E27FC236}">
              <a16:creationId xmlns:a16="http://schemas.microsoft.com/office/drawing/2014/main" id="{1AB47856-D5CB-409A-B0D2-070CF013E002}"/>
            </a:ext>
          </a:extLst>
        </xdr:cNvPr>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20156</xdr:rowOff>
    </xdr:from>
    <xdr:ext cx="405111" cy="259045"/>
    <xdr:sp macro="" textlink="">
      <xdr:nvSpPr>
        <xdr:cNvPr id="674" name="【公民館】&#10;有形固定資産減価償却率平均値テキスト">
          <a:extLst>
            <a:ext uri="{FF2B5EF4-FFF2-40B4-BE49-F238E27FC236}">
              <a16:creationId xmlns:a16="http://schemas.microsoft.com/office/drawing/2014/main" id="{25B67F88-CA95-499C-B76A-9B784F3D5ACB}"/>
            </a:ext>
          </a:extLst>
        </xdr:cNvPr>
        <xdr:cNvSpPr txBox="1"/>
      </xdr:nvSpPr>
      <xdr:spPr>
        <a:xfrm>
          <a:off x="16357600" y="18193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675" name="フローチャート: 判断 674">
          <a:extLst>
            <a:ext uri="{FF2B5EF4-FFF2-40B4-BE49-F238E27FC236}">
              <a16:creationId xmlns:a16="http://schemas.microsoft.com/office/drawing/2014/main" id="{5C8A7849-2A31-4366-99AA-FDB5FC9FC58D}"/>
            </a:ext>
          </a:extLst>
        </xdr:cNvPr>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676" name="フローチャート: 判断 675">
          <a:extLst>
            <a:ext uri="{FF2B5EF4-FFF2-40B4-BE49-F238E27FC236}">
              <a16:creationId xmlns:a16="http://schemas.microsoft.com/office/drawing/2014/main" id="{F6C763AD-AC84-4BC2-8FA1-E3F59DB56CB1}"/>
            </a:ext>
          </a:extLst>
        </xdr:cNvPr>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677" name="フローチャート: 判断 676">
          <a:extLst>
            <a:ext uri="{FF2B5EF4-FFF2-40B4-BE49-F238E27FC236}">
              <a16:creationId xmlns:a16="http://schemas.microsoft.com/office/drawing/2014/main" id="{6E32FE06-8977-4A89-B775-E29DE4D2258C}"/>
            </a:ext>
          </a:extLst>
        </xdr:cNvPr>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678" name="フローチャート: 判断 677">
          <a:extLst>
            <a:ext uri="{FF2B5EF4-FFF2-40B4-BE49-F238E27FC236}">
              <a16:creationId xmlns:a16="http://schemas.microsoft.com/office/drawing/2014/main" id="{1D245F7A-A312-4E86-840A-4AD456D08773}"/>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679" name="フローチャート: 判断 678">
          <a:extLst>
            <a:ext uri="{FF2B5EF4-FFF2-40B4-BE49-F238E27FC236}">
              <a16:creationId xmlns:a16="http://schemas.microsoft.com/office/drawing/2014/main" id="{97C08201-ED41-4532-9EC1-9DA62D5150A2}"/>
            </a:ext>
          </a:extLst>
        </xdr:cNvPr>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CBC092C1-CF1A-4D46-A1B5-AF880446838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F57C23BF-06BC-4651-85BE-858748B6F73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A0FBEF98-490B-487C-A6E6-2C07DC03E86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B494E1E8-26A0-4AC1-8295-157EECF8D4D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FCD41C04-F9A0-4FC0-B0DB-D499102C157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30299</xdr:rowOff>
    </xdr:from>
    <xdr:to>
      <xdr:col>85</xdr:col>
      <xdr:colOff>177800</xdr:colOff>
      <xdr:row>104</xdr:row>
      <xdr:rowOff>131899</xdr:rowOff>
    </xdr:to>
    <xdr:sp macro="" textlink="">
      <xdr:nvSpPr>
        <xdr:cNvPr id="685" name="楕円 684">
          <a:extLst>
            <a:ext uri="{FF2B5EF4-FFF2-40B4-BE49-F238E27FC236}">
              <a16:creationId xmlns:a16="http://schemas.microsoft.com/office/drawing/2014/main" id="{9C83B95E-26AE-4F6D-8F5A-473703B0F7B2}"/>
            </a:ext>
          </a:extLst>
        </xdr:cNvPr>
        <xdr:cNvSpPr/>
      </xdr:nvSpPr>
      <xdr:spPr>
        <a:xfrm>
          <a:off x="162687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53176</xdr:rowOff>
    </xdr:from>
    <xdr:ext cx="405111" cy="259045"/>
    <xdr:sp macro="" textlink="">
      <xdr:nvSpPr>
        <xdr:cNvPr id="686" name="【公民館】&#10;有形固定資産減価償却率該当値テキスト">
          <a:extLst>
            <a:ext uri="{FF2B5EF4-FFF2-40B4-BE49-F238E27FC236}">
              <a16:creationId xmlns:a16="http://schemas.microsoft.com/office/drawing/2014/main" id="{45D7DCCE-09BB-4FCF-BFCC-10FF3B918E95}"/>
            </a:ext>
          </a:extLst>
        </xdr:cNvPr>
        <xdr:cNvSpPr txBox="1"/>
      </xdr:nvSpPr>
      <xdr:spPr>
        <a:xfrm>
          <a:off x="16357600" y="1771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165826</xdr:rowOff>
    </xdr:from>
    <xdr:to>
      <xdr:col>81</xdr:col>
      <xdr:colOff>101600</xdr:colOff>
      <xdr:row>104</xdr:row>
      <xdr:rowOff>95976</xdr:rowOff>
    </xdr:to>
    <xdr:sp macro="" textlink="">
      <xdr:nvSpPr>
        <xdr:cNvPr id="687" name="楕円 686">
          <a:extLst>
            <a:ext uri="{FF2B5EF4-FFF2-40B4-BE49-F238E27FC236}">
              <a16:creationId xmlns:a16="http://schemas.microsoft.com/office/drawing/2014/main" id="{DAF3E492-280A-425E-B526-0BBC9D53FE13}"/>
            </a:ext>
          </a:extLst>
        </xdr:cNvPr>
        <xdr:cNvSpPr/>
      </xdr:nvSpPr>
      <xdr:spPr>
        <a:xfrm>
          <a:off x="154305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45176</xdr:rowOff>
    </xdr:from>
    <xdr:to>
      <xdr:col>85</xdr:col>
      <xdr:colOff>127000</xdr:colOff>
      <xdr:row>104</xdr:row>
      <xdr:rowOff>81099</xdr:rowOff>
    </xdr:to>
    <xdr:cxnSp macro="">
      <xdr:nvCxnSpPr>
        <xdr:cNvPr id="688" name="直線コネクタ 687">
          <a:extLst>
            <a:ext uri="{FF2B5EF4-FFF2-40B4-BE49-F238E27FC236}">
              <a16:creationId xmlns:a16="http://schemas.microsoft.com/office/drawing/2014/main" id="{48DBA66B-B481-4A19-9DD3-2B8DD70A5659}"/>
            </a:ext>
          </a:extLst>
        </xdr:cNvPr>
        <xdr:cNvCxnSpPr/>
      </xdr:nvCxnSpPr>
      <xdr:spPr>
        <a:xfrm>
          <a:off x="15481300" y="1787597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689" name="楕円 688">
          <a:extLst>
            <a:ext uri="{FF2B5EF4-FFF2-40B4-BE49-F238E27FC236}">
              <a16:creationId xmlns:a16="http://schemas.microsoft.com/office/drawing/2014/main" id="{B15E5EEA-A4A1-47A1-949E-AE09B2DB36D3}"/>
            </a:ext>
          </a:extLst>
        </xdr:cNvPr>
        <xdr:cNvSpPr/>
      </xdr:nvSpPr>
      <xdr:spPr>
        <a:xfrm>
          <a:off x="14541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xdr:rowOff>
    </xdr:from>
    <xdr:to>
      <xdr:col>81</xdr:col>
      <xdr:colOff>50800</xdr:colOff>
      <xdr:row>104</xdr:row>
      <xdr:rowOff>45176</xdr:rowOff>
    </xdr:to>
    <xdr:cxnSp macro="">
      <xdr:nvCxnSpPr>
        <xdr:cNvPr id="690" name="直線コネクタ 689">
          <a:extLst>
            <a:ext uri="{FF2B5EF4-FFF2-40B4-BE49-F238E27FC236}">
              <a16:creationId xmlns:a16="http://schemas.microsoft.com/office/drawing/2014/main" id="{B75CF985-6C5E-4E5D-93C0-EE9019BD09D1}"/>
            </a:ext>
          </a:extLst>
        </xdr:cNvPr>
        <xdr:cNvCxnSpPr/>
      </xdr:nvCxnSpPr>
      <xdr:spPr>
        <a:xfrm>
          <a:off x="14592300" y="178384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90714</xdr:rowOff>
    </xdr:from>
    <xdr:to>
      <xdr:col>72</xdr:col>
      <xdr:colOff>38100</xdr:colOff>
      <xdr:row>104</xdr:row>
      <xdr:rowOff>20864</xdr:rowOff>
    </xdr:to>
    <xdr:sp macro="" textlink="">
      <xdr:nvSpPr>
        <xdr:cNvPr id="691" name="楕円 690">
          <a:extLst>
            <a:ext uri="{FF2B5EF4-FFF2-40B4-BE49-F238E27FC236}">
              <a16:creationId xmlns:a16="http://schemas.microsoft.com/office/drawing/2014/main" id="{DA8C6854-C929-4DE7-9C0C-F99B79ED600C}"/>
            </a:ext>
          </a:extLst>
        </xdr:cNvPr>
        <xdr:cNvSpPr/>
      </xdr:nvSpPr>
      <xdr:spPr>
        <a:xfrm>
          <a:off x="13652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141514</xdr:rowOff>
    </xdr:from>
    <xdr:to>
      <xdr:col>76</xdr:col>
      <xdr:colOff>114300</xdr:colOff>
      <xdr:row>104</xdr:row>
      <xdr:rowOff>7620</xdr:rowOff>
    </xdr:to>
    <xdr:cxnSp macro="">
      <xdr:nvCxnSpPr>
        <xdr:cNvPr id="692" name="直線コネクタ 691">
          <a:extLst>
            <a:ext uri="{FF2B5EF4-FFF2-40B4-BE49-F238E27FC236}">
              <a16:creationId xmlns:a16="http://schemas.microsoft.com/office/drawing/2014/main" id="{FE76F46D-B25D-450C-BCAE-677EF45DAC22}"/>
            </a:ext>
          </a:extLst>
        </xdr:cNvPr>
        <xdr:cNvCxnSpPr/>
      </xdr:nvCxnSpPr>
      <xdr:spPr>
        <a:xfrm>
          <a:off x="13703300" y="178008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49893</xdr:rowOff>
    </xdr:from>
    <xdr:to>
      <xdr:col>67</xdr:col>
      <xdr:colOff>101600</xdr:colOff>
      <xdr:row>103</xdr:row>
      <xdr:rowOff>151493</xdr:rowOff>
    </xdr:to>
    <xdr:sp macro="" textlink="">
      <xdr:nvSpPr>
        <xdr:cNvPr id="693" name="楕円 692">
          <a:extLst>
            <a:ext uri="{FF2B5EF4-FFF2-40B4-BE49-F238E27FC236}">
              <a16:creationId xmlns:a16="http://schemas.microsoft.com/office/drawing/2014/main" id="{981D1313-6CDA-44AC-B237-F790AC71CC18}"/>
            </a:ext>
          </a:extLst>
        </xdr:cNvPr>
        <xdr:cNvSpPr/>
      </xdr:nvSpPr>
      <xdr:spPr>
        <a:xfrm>
          <a:off x="12763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100693</xdr:rowOff>
    </xdr:from>
    <xdr:to>
      <xdr:col>71</xdr:col>
      <xdr:colOff>177800</xdr:colOff>
      <xdr:row>103</xdr:row>
      <xdr:rowOff>141514</xdr:rowOff>
    </xdr:to>
    <xdr:cxnSp macro="">
      <xdr:nvCxnSpPr>
        <xdr:cNvPr id="694" name="直線コネクタ 693">
          <a:extLst>
            <a:ext uri="{FF2B5EF4-FFF2-40B4-BE49-F238E27FC236}">
              <a16:creationId xmlns:a16="http://schemas.microsoft.com/office/drawing/2014/main" id="{1219A3D4-DDBB-4339-9D66-20BC90DE1737}"/>
            </a:ext>
          </a:extLst>
        </xdr:cNvPr>
        <xdr:cNvCxnSpPr/>
      </xdr:nvCxnSpPr>
      <xdr:spPr>
        <a:xfrm>
          <a:off x="12814300" y="1776004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67508</xdr:rowOff>
    </xdr:from>
    <xdr:ext cx="405111" cy="259045"/>
    <xdr:sp macro="" textlink="">
      <xdr:nvSpPr>
        <xdr:cNvPr id="695" name="n_1aveValue【公民館】&#10;有形固定資産減価償却率">
          <a:extLst>
            <a:ext uri="{FF2B5EF4-FFF2-40B4-BE49-F238E27FC236}">
              <a16:creationId xmlns:a16="http://schemas.microsoft.com/office/drawing/2014/main" id="{5D1A07B6-94A2-48F3-AF01-93533C2F8C39}"/>
            </a:ext>
          </a:extLst>
        </xdr:cNvPr>
        <xdr:cNvSpPr txBox="1"/>
      </xdr:nvSpPr>
      <xdr:spPr>
        <a:xfrm>
          <a:off x="152660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696" name="n_2aveValue【公民館】&#10;有形固定資産減価償却率">
          <a:extLst>
            <a:ext uri="{FF2B5EF4-FFF2-40B4-BE49-F238E27FC236}">
              <a16:creationId xmlns:a16="http://schemas.microsoft.com/office/drawing/2014/main" id="{30670A03-3FA4-431A-8922-512BCC33F969}"/>
            </a:ext>
          </a:extLst>
        </xdr:cNvPr>
        <xdr:cNvSpPr txBox="1"/>
      </xdr:nvSpPr>
      <xdr:spPr>
        <a:xfrm>
          <a:off x="14389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697" name="n_3aveValue【公民館】&#10;有形固定資産減価償却率">
          <a:extLst>
            <a:ext uri="{FF2B5EF4-FFF2-40B4-BE49-F238E27FC236}">
              <a16:creationId xmlns:a16="http://schemas.microsoft.com/office/drawing/2014/main" id="{6C2D1EA8-6566-4473-A9BB-0318945CB345}"/>
            </a:ext>
          </a:extLst>
        </xdr:cNvPr>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11991</xdr:rowOff>
    </xdr:from>
    <xdr:ext cx="405111" cy="259045"/>
    <xdr:sp macro="" textlink="">
      <xdr:nvSpPr>
        <xdr:cNvPr id="698" name="n_4aveValue【公民館】&#10;有形固定資産減価償却率">
          <a:extLst>
            <a:ext uri="{FF2B5EF4-FFF2-40B4-BE49-F238E27FC236}">
              <a16:creationId xmlns:a16="http://schemas.microsoft.com/office/drawing/2014/main" id="{914CC8D7-CA05-4C6C-B2A0-9E2D990429E2}"/>
            </a:ext>
          </a:extLst>
        </xdr:cNvPr>
        <xdr:cNvSpPr txBox="1"/>
      </xdr:nvSpPr>
      <xdr:spPr>
        <a:xfrm>
          <a:off x="12611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112503</xdr:rowOff>
    </xdr:from>
    <xdr:ext cx="405111" cy="259045"/>
    <xdr:sp macro="" textlink="">
      <xdr:nvSpPr>
        <xdr:cNvPr id="699" name="n_1mainValue【公民館】&#10;有形固定資産減価償却率">
          <a:extLst>
            <a:ext uri="{FF2B5EF4-FFF2-40B4-BE49-F238E27FC236}">
              <a16:creationId xmlns:a16="http://schemas.microsoft.com/office/drawing/2014/main" id="{693FE185-F367-4F59-AF68-5AAD77CCBA04}"/>
            </a:ext>
          </a:extLst>
        </xdr:cNvPr>
        <xdr:cNvSpPr txBox="1"/>
      </xdr:nvSpPr>
      <xdr:spPr>
        <a:xfrm>
          <a:off x="152660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700" name="n_2mainValue【公民館】&#10;有形固定資産減価償却率">
          <a:extLst>
            <a:ext uri="{FF2B5EF4-FFF2-40B4-BE49-F238E27FC236}">
              <a16:creationId xmlns:a16="http://schemas.microsoft.com/office/drawing/2014/main" id="{1B381F1F-865A-4E55-8AAB-243C5912FDAA}"/>
            </a:ext>
          </a:extLst>
        </xdr:cNvPr>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37391</xdr:rowOff>
    </xdr:from>
    <xdr:ext cx="405111" cy="259045"/>
    <xdr:sp macro="" textlink="">
      <xdr:nvSpPr>
        <xdr:cNvPr id="701" name="n_3mainValue【公民館】&#10;有形固定資産減価償却率">
          <a:extLst>
            <a:ext uri="{FF2B5EF4-FFF2-40B4-BE49-F238E27FC236}">
              <a16:creationId xmlns:a16="http://schemas.microsoft.com/office/drawing/2014/main" id="{EE2D70B2-DA98-4C27-B7F2-E648AD0BB572}"/>
            </a:ext>
          </a:extLst>
        </xdr:cNvPr>
        <xdr:cNvSpPr txBox="1"/>
      </xdr:nvSpPr>
      <xdr:spPr>
        <a:xfrm>
          <a:off x="13500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168020</xdr:rowOff>
    </xdr:from>
    <xdr:ext cx="405111" cy="259045"/>
    <xdr:sp macro="" textlink="">
      <xdr:nvSpPr>
        <xdr:cNvPr id="702" name="n_4mainValue【公民館】&#10;有形固定資産減価償却率">
          <a:extLst>
            <a:ext uri="{FF2B5EF4-FFF2-40B4-BE49-F238E27FC236}">
              <a16:creationId xmlns:a16="http://schemas.microsoft.com/office/drawing/2014/main" id="{FB50F30B-0E14-4796-8268-8E42019536AC}"/>
            </a:ext>
          </a:extLst>
        </xdr:cNvPr>
        <xdr:cNvSpPr txBox="1"/>
      </xdr:nvSpPr>
      <xdr:spPr>
        <a:xfrm>
          <a:off x="12611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a:extLst>
            <a:ext uri="{FF2B5EF4-FFF2-40B4-BE49-F238E27FC236}">
              <a16:creationId xmlns:a16="http://schemas.microsoft.com/office/drawing/2014/main" id="{BBEF2508-575D-489F-9F68-230AAA2F118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a:extLst>
            <a:ext uri="{FF2B5EF4-FFF2-40B4-BE49-F238E27FC236}">
              <a16:creationId xmlns:a16="http://schemas.microsoft.com/office/drawing/2014/main" id="{3A85C597-721C-4241-A24C-89233D0E3BA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a:extLst>
            <a:ext uri="{FF2B5EF4-FFF2-40B4-BE49-F238E27FC236}">
              <a16:creationId xmlns:a16="http://schemas.microsoft.com/office/drawing/2014/main" id="{89690634-05B1-4F4A-B12C-6606203AB7B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a:extLst>
            <a:ext uri="{FF2B5EF4-FFF2-40B4-BE49-F238E27FC236}">
              <a16:creationId xmlns:a16="http://schemas.microsoft.com/office/drawing/2014/main" id="{2812D683-A965-449D-B107-D6D4909A8AB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a:extLst>
            <a:ext uri="{FF2B5EF4-FFF2-40B4-BE49-F238E27FC236}">
              <a16:creationId xmlns:a16="http://schemas.microsoft.com/office/drawing/2014/main" id="{8F264AEC-6B98-41EE-91D7-E2AA7BF58B5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a:extLst>
            <a:ext uri="{FF2B5EF4-FFF2-40B4-BE49-F238E27FC236}">
              <a16:creationId xmlns:a16="http://schemas.microsoft.com/office/drawing/2014/main" id="{829D01B2-BD28-4100-94F7-4C468AC6F19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a:extLst>
            <a:ext uri="{FF2B5EF4-FFF2-40B4-BE49-F238E27FC236}">
              <a16:creationId xmlns:a16="http://schemas.microsoft.com/office/drawing/2014/main" id="{B6F56E22-08F6-47E3-AC2F-94FFC4803DD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a:extLst>
            <a:ext uri="{FF2B5EF4-FFF2-40B4-BE49-F238E27FC236}">
              <a16:creationId xmlns:a16="http://schemas.microsoft.com/office/drawing/2014/main" id="{8FBE9763-40A2-4CD1-B99A-A00BDF28FAC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a:extLst>
            <a:ext uri="{FF2B5EF4-FFF2-40B4-BE49-F238E27FC236}">
              <a16:creationId xmlns:a16="http://schemas.microsoft.com/office/drawing/2014/main" id="{ECF82077-13D0-480C-AA04-D6130E25816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a:extLst>
            <a:ext uri="{FF2B5EF4-FFF2-40B4-BE49-F238E27FC236}">
              <a16:creationId xmlns:a16="http://schemas.microsoft.com/office/drawing/2014/main" id="{B027BAED-C451-437B-AA94-2DA54917D1F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3" name="直線コネクタ 712">
          <a:extLst>
            <a:ext uri="{FF2B5EF4-FFF2-40B4-BE49-F238E27FC236}">
              <a16:creationId xmlns:a16="http://schemas.microsoft.com/office/drawing/2014/main" id="{16784BCE-4DD6-4B57-B372-AB44D3161FD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4" name="テキスト ボックス 713">
          <a:extLst>
            <a:ext uri="{FF2B5EF4-FFF2-40B4-BE49-F238E27FC236}">
              <a16:creationId xmlns:a16="http://schemas.microsoft.com/office/drawing/2014/main" id="{526B32B1-A5BE-4DE6-9DCD-56A44EB090B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5" name="直線コネクタ 714">
          <a:extLst>
            <a:ext uri="{FF2B5EF4-FFF2-40B4-BE49-F238E27FC236}">
              <a16:creationId xmlns:a16="http://schemas.microsoft.com/office/drawing/2014/main" id="{7BD2F973-3572-4857-A5CC-3F722EA44B5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6" name="テキスト ボックス 715">
          <a:extLst>
            <a:ext uri="{FF2B5EF4-FFF2-40B4-BE49-F238E27FC236}">
              <a16:creationId xmlns:a16="http://schemas.microsoft.com/office/drawing/2014/main" id="{7F17F674-C4CB-45F1-B5AE-2AD8A99C1A0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a:extLst>
            <a:ext uri="{FF2B5EF4-FFF2-40B4-BE49-F238E27FC236}">
              <a16:creationId xmlns:a16="http://schemas.microsoft.com/office/drawing/2014/main" id="{B316FD19-7FAA-42AB-A7ED-C7549547F5A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8" name="テキスト ボックス 717">
          <a:extLst>
            <a:ext uri="{FF2B5EF4-FFF2-40B4-BE49-F238E27FC236}">
              <a16:creationId xmlns:a16="http://schemas.microsoft.com/office/drawing/2014/main" id="{170E4ED5-C6AB-41DF-B48D-4FFCC19E3A0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9" name="直線コネクタ 718">
          <a:extLst>
            <a:ext uri="{FF2B5EF4-FFF2-40B4-BE49-F238E27FC236}">
              <a16:creationId xmlns:a16="http://schemas.microsoft.com/office/drawing/2014/main" id="{91B242AD-6B64-4689-B01B-5B2DF791FF7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0" name="テキスト ボックス 719">
          <a:extLst>
            <a:ext uri="{FF2B5EF4-FFF2-40B4-BE49-F238E27FC236}">
              <a16:creationId xmlns:a16="http://schemas.microsoft.com/office/drawing/2014/main" id="{3CEFCE73-9A6D-4E1C-9CD9-F23EE561213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1" name="直線コネクタ 720">
          <a:extLst>
            <a:ext uri="{FF2B5EF4-FFF2-40B4-BE49-F238E27FC236}">
              <a16:creationId xmlns:a16="http://schemas.microsoft.com/office/drawing/2014/main" id="{163479F0-EEE3-41A6-8281-86EC63B7CC1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2" name="テキスト ボックス 721">
          <a:extLst>
            <a:ext uri="{FF2B5EF4-FFF2-40B4-BE49-F238E27FC236}">
              <a16:creationId xmlns:a16="http://schemas.microsoft.com/office/drawing/2014/main" id="{52530AF7-0D81-4466-BA33-24B15D907FB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E1AFCF13-7C8E-46D3-A9D1-8A11660A763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4" name="テキスト ボックス 723">
          <a:extLst>
            <a:ext uri="{FF2B5EF4-FFF2-40B4-BE49-F238E27FC236}">
              <a16:creationId xmlns:a16="http://schemas.microsoft.com/office/drawing/2014/main" id="{490F1249-5129-4B31-ACB2-68509227F277}"/>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DED48227-27BF-49E8-9856-961D9ACE861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726" name="直線コネクタ 725">
          <a:extLst>
            <a:ext uri="{FF2B5EF4-FFF2-40B4-BE49-F238E27FC236}">
              <a16:creationId xmlns:a16="http://schemas.microsoft.com/office/drawing/2014/main" id="{9766FC75-4DF1-41EF-B887-6A3862A2A46D}"/>
            </a:ext>
          </a:extLst>
        </xdr:cNvPr>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727" name="【公民館】&#10;一人当たり面積最小値テキスト">
          <a:extLst>
            <a:ext uri="{FF2B5EF4-FFF2-40B4-BE49-F238E27FC236}">
              <a16:creationId xmlns:a16="http://schemas.microsoft.com/office/drawing/2014/main" id="{7ABF308D-BE58-4457-BAF6-6F300A370103}"/>
            </a:ext>
          </a:extLst>
        </xdr:cNvPr>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728" name="直線コネクタ 727">
          <a:extLst>
            <a:ext uri="{FF2B5EF4-FFF2-40B4-BE49-F238E27FC236}">
              <a16:creationId xmlns:a16="http://schemas.microsoft.com/office/drawing/2014/main" id="{37EBF226-304B-470B-AC0C-49791F4F252F}"/>
            </a:ext>
          </a:extLst>
        </xdr:cNvPr>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729" name="【公民館】&#10;一人当たり面積最大値テキスト">
          <a:extLst>
            <a:ext uri="{FF2B5EF4-FFF2-40B4-BE49-F238E27FC236}">
              <a16:creationId xmlns:a16="http://schemas.microsoft.com/office/drawing/2014/main" id="{01156B26-A9E9-4570-AB88-139662004F81}"/>
            </a:ext>
          </a:extLst>
        </xdr:cNvPr>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730" name="直線コネクタ 729">
          <a:extLst>
            <a:ext uri="{FF2B5EF4-FFF2-40B4-BE49-F238E27FC236}">
              <a16:creationId xmlns:a16="http://schemas.microsoft.com/office/drawing/2014/main" id="{18687EEA-2ECF-4B46-91C3-DC960142B0A5}"/>
            </a:ext>
          </a:extLst>
        </xdr:cNvPr>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57357</xdr:rowOff>
    </xdr:from>
    <xdr:ext cx="469744" cy="259045"/>
    <xdr:sp macro="" textlink="">
      <xdr:nvSpPr>
        <xdr:cNvPr id="731" name="【公民館】&#10;一人当たり面積平均値テキスト">
          <a:extLst>
            <a:ext uri="{FF2B5EF4-FFF2-40B4-BE49-F238E27FC236}">
              <a16:creationId xmlns:a16="http://schemas.microsoft.com/office/drawing/2014/main" id="{6F25FFA7-6B09-4CDD-8C46-C73F1EFA648C}"/>
            </a:ext>
          </a:extLst>
        </xdr:cNvPr>
        <xdr:cNvSpPr txBox="1"/>
      </xdr:nvSpPr>
      <xdr:spPr>
        <a:xfrm>
          <a:off x="22199600" y="18402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732" name="フローチャート: 判断 731">
          <a:extLst>
            <a:ext uri="{FF2B5EF4-FFF2-40B4-BE49-F238E27FC236}">
              <a16:creationId xmlns:a16="http://schemas.microsoft.com/office/drawing/2014/main" id="{CBAEC156-B4D7-40DA-B012-61945DF68A45}"/>
            </a:ext>
          </a:extLst>
        </xdr:cNvPr>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733" name="フローチャート: 判断 732">
          <a:extLst>
            <a:ext uri="{FF2B5EF4-FFF2-40B4-BE49-F238E27FC236}">
              <a16:creationId xmlns:a16="http://schemas.microsoft.com/office/drawing/2014/main" id="{9F1BE857-77DA-4906-A2CE-A909F7ECD638}"/>
            </a:ext>
          </a:extLst>
        </xdr:cNvPr>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734" name="フローチャート: 判断 733">
          <a:extLst>
            <a:ext uri="{FF2B5EF4-FFF2-40B4-BE49-F238E27FC236}">
              <a16:creationId xmlns:a16="http://schemas.microsoft.com/office/drawing/2014/main" id="{7C521272-F4BB-4DE1-AB5D-FF55AD224E21}"/>
            </a:ext>
          </a:extLst>
        </xdr:cNvPr>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735" name="フローチャート: 判断 734">
          <a:extLst>
            <a:ext uri="{FF2B5EF4-FFF2-40B4-BE49-F238E27FC236}">
              <a16:creationId xmlns:a16="http://schemas.microsoft.com/office/drawing/2014/main" id="{15A4962A-3567-4E1A-8368-696073E9EEC4}"/>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736" name="フローチャート: 判断 735">
          <a:extLst>
            <a:ext uri="{FF2B5EF4-FFF2-40B4-BE49-F238E27FC236}">
              <a16:creationId xmlns:a16="http://schemas.microsoft.com/office/drawing/2014/main" id="{41C980DC-E5F7-4DBF-9AB9-748507A78619}"/>
            </a:ext>
          </a:extLst>
        </xdr:cNvPr>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97ED2E6-667E-4B3F-8CE9-CCD30CCF2E4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9855DB4D-A1F9-4918-8E52-A68915B9872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BEF3A8A2-C96D-4033-8FE3-2C2A1EB58FA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BBAFA370-DDBF-4502-B774-F53D5BF9D42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32CEF80C-6F95-4AF8-88D4-8A95DBE449E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22733</xdr:rowOff>
    </xdr:from>
    <xdr:to>
      <xdr:col>116</xdr:col>
      <xdr:colOff>114300</xdr:colOff>
      <xdr:row>105</xdr:row>
      <xdr:rowOff>124333</xdr:rowOff>
    </xdr:to>
    <xdr:sp macro="" textlink="">
      <xdr:nvSpPr>
        <xdr:cNvPr id="742" name="楕円 741">
          <a:extLst>
            <a:ext uri="{FF2B5EF4-FFF2-40B4-BE49-F238E27FC236}">
              <a16:creationId xmlns:a16="http://schemas.microsoft.com/office/drawing/2014/main" id="{A83DEA80-2D28-4502-8B93-F6F418025380}"/>
            </a:ext>
          </a:extLst>
        </xdr:cNvPr>
        <xdr:cNvSpPr/>
      </xdr:nvSpPr>
      <xdr:spPr>
        <a:xfrm>
          <a:off x="22110700" y="1802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45610</xdr:rowOff>
    </xdr:from>
    <xdr:ext cx="469744" cy="259045"/>
    <xdr:sp macro="" textlink="">
      <xdr:nvSpPr>
        <xdr:cNvPr id="743" name="【公民館】&#10;一人当たり面積該当値テキスト">
          <a:extLst>
            <a:ext uri="{FF2B5EF4-FFF2-40B4-BE49-F238E27FC236}">
              <a16:creationId xmlns:a16="http://schemas.microsoft.com/office/drawing/2014/main" id="{129F92F9-B32B-4833-BDD3-CD4C2AF19D41}"/>
            </a:ext>
          </a:extLst>
        </xdr:cNvPr>
        <xdr:cNvSpPr txBox="1"/>
      </xdr:nvSpPr>
      <xdr:spPr>
        <a:xfrm>
          <a:off x="22199600" y="1787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21780</xdr:rowOff>
    </xdr:from>
    <xdr:to>
      <xdr:col>112</xdr:col>
      <xdr:colOff>38100</xdr:colOff>
      <xdr:row>105</xdr:row>
      <xdr:rowOff>123380</xdr:rowOff>
    </xdr:to>
    <xdr:sp macro="" textlink="">
      <xdr:nvSpPr>
        <xdr:cNvPr id="744" name="楕円 743">
          <a:extLst>
            <a:ext uri="{FF2B5EF4-FFF2-40B4-BE49-F238E27FC236}">
              <a16:creationId xmlns:a16="http://schemas.microsoft.com/office/drawing/2014/main" id="{88C28F05-1485-49B5-98BE-FF664AFDD8E3}"/>
            </a:ext>
          </a:extLst>
        </xdr:cNvPr>
        <xdr:cNvSpPr/>
      </xdr:nvSpPr>
      <xdr:spPr>
        <a:xfrm>
          <a:off x="21272500" y="1802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72580</xdr:rowOff>
    </xdr:from>
    <xdr:to>
      <xdr:col>116</xdr:col>
      <xdr:colOff>63500</xdr:colOff>
      <xdr:row>105</xdr:row>
      <xdr:rowOff>73533</xdr:rowOff>
    </xdr:to>
    <xdr:cxnSp macro="">
      <xdr:nvCxnSpPr>
        <xdr:cNvPr id="745" name="直線コネクタ 744">
          <a:extLst>
            <a:ext uri="{FF2B5EF4-FFF2-40B4-BE49-F238E27FC236}">
              <a16:creationId xmlns:a16="http://schemas.microsoft.com/office/drawing/2014/main" id="{370495CA-64C2-42F6-A40D-2AA004514DE8}"/>
            </a:ext>
          </a:extLst>
        </xdr:cNvPr>
        <xdr:cNvCxnSpPr/>
      </xdr:nvCxnSpPr>
      <xdr:spPr>
        <a:xfrm>
          <a:off x="21323300" y="18074830"/>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27687</xdr:rowOff>
    </xdr:from>
    <xdr:to>
      <xdr:col>107</xdr:col>
      <xdr:colOff>101600</xdr:colOff>
      <xdr:row>105</xdr:row>
      <xdr:rowOff>129287</xdr:rowOff>
    </xdr:to>
    <xdr:sp macro="" textlink="">
      <xdr:nvSpPr>
        <xdr:cNvPr id="746" name="楕円 745">
          <a:extLst>
            <a:ext uri="{FF2B5EF4-FFF2-40B4-BE49-F238E27FC236}">
              <a16:creationId xmlns:a16="http://schemas.microsoft.com/office/drawing/2014/main" id="{BBE423C3-8A82-41C5-9176-D6402F0E36AA}"/>
            </a:ext>
          </a:extLst>
        </xdr:cNvPr>
        <xdr:cNvSpPr/>
      </xdr:nvSpPr>
      <xdr:spPr>
        <a:xfrm>
          <a:off x="203835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72580</xdr:rowOff>
    </xdr:from>
    <xdr:to>
      <xdr:col>111</xdr:col>
      <xdr:colOff>177800</xdr:colOff>
      <xdr:row>105</xdr:row>
      <xdr:rowOff>78487</xdr:rowOff>
    </xdr:to>
    <xdr:cxnSp macro="">
      <xdr:nvCxnSpPr>
        <xdr:cNvPr id="747" name="直線コネクタ 746">
          <a:extLst>
            <a:ext uri="{FF2B5EF4-FFF2-40B4-BE49-F238E27FC236}">
              <a16:creationId xmlns:a16="http://schemas.microsoft.com/office/drawing/2014/main" id="{22FA3E93-2C19-441C-970D-3677B330B9C2}"/>
            </a:ext>
          </a:extLst>
        </xdr:cNvPr>
        <xdr:cNvCxnSpPr/>
      </xdr:nvCxnSpPr>
      <xdr:spPr>
        <a:xfrm flipV="1">
          <a:off x="20434300" y="18074830"/>
          <a:ext cx="8890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51879</xdr:rowOff>
    </xdr:from>
    <xdr:to>
      <xdr:col>102</xdr:col>
      <xdr:colOff>165100</xdr:colOff>
      <xdr:row>105</xdr:row>
      <xdr:rowOff>153479</xdr:rowOff>
    </xdr:to>
    <xdr:sp macro="" textlink="">
      <xdr:nvSpPr>
        <xdr:cNvPr id="748" name="楕円 747">
          <a:extLst>
            <a:ext uri="{FF2B5EF4-FFF2-40B4-BE49-F238E27FC236}">
              <a16:creationId xmlns:a16="http://schemas.microsoft.com/office/drawing/2014/main" id="{6105053A-F7F9-406C-8DDF-321BD783F7F8}"/>
            </a:ext>
          </a:extLst>
        </xdr:cNvPr>
        <xdr:cNvSpPr/>
      </xdr:nvSpPr>
      <xdr:spPr>
        <a:xfrm>
          <a:off x="19494500" y="1805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78487</xdr:rowOff>
    </xdr:from>
    <xdr:to>
      <xdr:col>107</xdr:col>
      <xdr:colOff>50800</xdr:colOff>
      <xdr:row>105</xdr:row>
      <xdr:rowOff>102679</xdr:rowOff>
    </xdr:to>
    <xdr:cxnSp macro="">
      <xdr:nvCxnSpPr>
        <xdr:cNvPr id="749" name="直線コネクタ 748">
          <a:extLst>
            <a:ext uri="{FF2B5EF4-FFF2-40B4-BE49-F238E27FC236}">
              <a16:creationId xmlns:a16="http://schemas.microsoft.com/office/drawing/2014/main" id="{2EE0A2AC-3E14-4A4C-B256-7323A881965D}"/>
            </a:ext>
          </a:extLst>
        </xdr:cNvPr>
        <xdr:cNvCxnSpPr/>
      </xdr:nvCxnSpPr>
      <xdr:spPr>
        <a:xfrm flipV="1">
          <a:off x="19545300" y="18080737"/>
          <a:ext cx="889000" cy="2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80454</xdr:rowOff>
    </xdr:from>
    <xdr:to>
      <xdr:col>98</xdr:col>
      <xdr:colOff>38100</xdr:colOff>
      <xdr:row>106</xdr:row>
      <xdr:rowOff>10604</xdr:rowOff>
    </xdr:to>
    <xdr:sp macro="" textlink="">
      <xdr:nvSpPr>
        <xdr:cNvPr id="750" name="楕円 749">
          <a:extLst>
            <a:ext uri="{FF2B5EF4-FFF2-40B4-BE49-F238E27FC236}">
              <a16:creationId xmlns:a16="http://schemas.microsoft.com/office/drawing/2014/main" id="{76A161C5-61F0-4449-8E53-A99A6DBEFE49}"/>
            </a:ext>
          </a:extLst>
        </xdr:cNvPr>
        <xdr:cNvSpPr/>
      </xdr:nvSpPr>
      <xdr:spPr>
        <a:xfrm>
          <a:off x="18605500" y="1808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102679</xdr:rowOff>
    </xdr:from>
    <xdr:to>
      <xdr:col>102</xdr:col>
      <xdr:colOff>114300</xdr:colOff>
      <xdr:row>105</xdr:row>
      <xdr:rowOff>131254</xdr:rowOff>
    </xdr:to>
    <xdr:cxnSp macro="">
      <xdr:nvCxnSpPr>
        <xdr:cNvPr id="751" name="直線コネクタ 750">
          <a:extLst>
            <a:ext uri="{FF2B5EF4-FFF2-40B4-BE49-F238E27FC236}">
              <a16:creationId xmlns:a16="http://schemas.microsoft.com/office/drawing/2014/main" id="{EFD064CB-1462-4A09-9593-463CC8B33C49}"/>
            </a:ext>
          </a:extLst>
        </xdr:cNvPr>
        <xdr:cNvCxnSpPr/>
      </xdr:nvCxnSpPr>
      <xdr:spPr>
        <a:xfrm flipV="1">
          <a:off x="18656300" y="1810492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29545</xdr:rowOff>
    </xdr:from>
    <xdr:ext cx="469744" cy="259045"/>
    <xdr:sp macro="" textlink="">
      <xdr:nvSpPr>
        <xdr:cNvPr id="752" name="n_1aveValue【公民館】&#10;一人当たり面積">
          <a:extLst>
            <a:ext uri="{FF2B5EF4-FFF2-40B4-BE49-F238E27FC236}">
              <a16:creationId xmlns:a16="http://schemas.microsoft.com/office/drawing/2014/main" id="{5ED9739C-8D64-4AB7-9BE7-4DBE5A9C6271}"/>
            </a:ext>
          </a:extLst>
        </xdr:cNvPr>
        <xdr:cNvSpPr txBox="1"/>
      </xdr:nvSpPr>
      <xdr:spPr>
        <a:xfrm>
          <a:off x="21075727" y="1854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30497</xdr:rowOff>
    </xdr:from>
    <xdr:ext cx="469744" cy="259045"/>
    <xdr:sp macro="" textlink="">
      <xdr:nvSpPr>
        <xdr:cNvPr id="753" name="n_2aveValue【公民館】&#10;一人当たり面積">
          <a:extLst>
            <a:ext uri="{FF2B5EF4-FFF2-40B4-BE49-F238E27FC236}">
              <a16:creationId xmlns:a16="http://schemas.microsoft.com/office/drawing/2014/main" id="{236F78C9-939B-42D9-916A-3238C87CF537}"/>
            </a:ext>
          </a:extLst>
        </xdr:cNvPr>
        <xdr:cNvSpPr txBox="1"/>
      </xdr:nvSpPr>
      <xdr:spPr>
        <a:xfrm>
          <a:off x="20199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37165</xdr:rowOff>
    </xdr:from>
    <xdr:ext cx="469744" cy="259045"/>
    <xdr:sp macro="" textlink="">
      <xdr:nvSpPr>
        <xdr:cNvPr id="754" name="n_3aveValue【公民館】&#10;一人当たり面積">
          <a:extLst>
            <a:ext uri="{FF2B5EF4-FFF2-40B4-BE49-F238E27FC236}">
              <a16:creationId xmlns:a16="http://schemas.microsoft.com/office/drawing/2014/main" id="{8ACBDC82-2DC2-44CE-B892-26C130086758}"/>
            </a:ext>
          </a:extLst>
        </xdr:cNvPr>
        <xdr:cNvSpPr txBox="1"/>
      </xdr:nvSpPr>
      <xdr:spPr>
        <a:xfrm>
          <a:off x="19310427" y="1855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26497</xdr:rowOff>
    </xdr:from>
    <xdr:ext cx="469744" cy="259045"/>
    <xdr:sp macro="" textlink="">
      <xdr:nvSpPr>
        <xdr:cNvPr id="755" name="n_4aveValue【公民館】&#10;一人当たり面積">
          <a:extLst>
            <a:ext uri="{FF2B5EF4-FFF2-40B4-BE49-F238E27FC236}">
              <a16:creationId xmlns:a16="http://schemas.microsoft.com/office/drawing/2014/main" id="{2281337B-6658-4307-8C9E-CF5118A0E50A}"/>
            </a:ext>
          </a:extLst>
        </xdr:cNvPr>
        <xdr:cNvSpPr txBox="1"/>
      </xdr:nvSpPr>
      <xdr:spPr>
        <a:xfrm>
          <a:off x="18421427" y="1854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139907</xdr:rowOff>
    </xdr:from>
    <xdr:ext cx="469744" cy="259045"/>
    <xdr:sp macro="" textlink="">
      <xdr:nvSpPr>
        <xdr:cNvPr id="756" name="n_1mainValue【公民館】&#10;一人当たり面積">
          <a:extLst>
            <a:ext uri="{FF2B5EF4-FFF2-40B4-BE49-F238E27FC236}">
              <a16:creationId xmlns:a16="http://schemas.microsoft.com/office/drawing/2014/main" id="{61232148-42E8-41A0-B96F-1C8F4EFCE21D}"/>
            </a:ext>
          </a:extLst>
        </xdr:cNvPr>
        <xdr:cNvSpPr txBox="1"/>
      </xdr:nvSpPr>
      <xdr:spPr>
        <a:xfrm>
          <a:off x="21075727" y="1779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145814</xdr:rowOff>
    </xdr:from>
    <xdr:ext cx="469744" cy="259045"/>
    <xdr:sp macro="" textlink="">
      <xdr:nvSpPr>
        <xdr:cNvPr id="757" name="n_2mainValue【公民館】&#10;一人当たり面積">
          <a:extLst>
            <a:ext uri="{FF2B5EF4-FFF2-40B4-BE49-F238E27FC236}">
              <a16:creationId xmlns:a16="http://schemas.microsoft.com/office/drawing/2014/main" id="{5A8E6A00-36E1-4098-9B84-49D1CC5AC792}"/>
            </a:ext>
          </a:extLst>
        </xdr:cNvPr>
        <xdr:cNvSpPr txBox="1"/>
      </xdr:nvSpPr>
      <xdr:spPr>
        <a:xfrm>
          <a:off x="201994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170006</xdr:rowOff>
    </xdr:from>
    <xdr:ext cx="469744" cy="259045"/>
    <xdr:sp macro="" textlink="">
      <xdr:nvSpPr>
        <xdr:cNvPr id="758" name="n_3mainValue【公民館】&#10;一人当たり面積">
          <a:extLst>
            <a:ext uri="{FF2B5EF4-FFF2-40B4-BE49-F238E27FC236}">
              <a16:creationId xmlns:a16="http://schemas.microsoft.com/office/drawing/2014/main" id="{78F864D0-276D-4AF4-A60C-4E4F68F53C2F}"/>
            </a:ext>
          </a:extLst>
        </xdr:cNvPr>
        <xdr:cNvSpPr txBox="1"/>
      </xdr:nvSpPr>
      <xdr:spPr>
        <a:xfrm>
          <a:off x="19310427" y="1782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27131</xdr:rowOff>
    </xdr:from>
    <xdr:ext cx="469744" cy="259045"/>
    <xdr:sp macro="" textlink="">
      <xdr:nvSpPr>
        <xdr:cNvPr id="759" name="n_4mainValue【公民館】&#10;一人当たり面積">
          <a:extLst>
            <a:ext uri="{FF2B5EF4-FFF2-40B4-BE49-F238E27FC236}">
              <a16:creationId xmlns:a16="http://schemas.microsoft.com/office/drawing/2014/main" id="{C0DEFCDB-C085-495A-BA2A-8757DE750D9A}"/>
            </a:ext>
          </a:extLst>
        </xdr:cNvPr>
        <xdr:cNvSpPr txBox="1"/>
      </xdr:nvSpPr>
      <xdr:spPr>
        <a:xfrm>
          <a:off x="18421427" y="1785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09222310-3484-4526-BEC6-2779BD836BC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5BD801BD-1149-434B-A82B-315F2A31363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78A23991-C6FA-4772-9EFF-000F8CD64B0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類似団体と比較して、有形固定資産減価償却率が大きい項目は道路、橋りょう・トンネル、学校施設となっており、本村の比率は道路</a:t>
          </a:r>
          <a:r>
            <a:rPr kumimoji="1" lang="en-US" altLang="ja-JP" sz="1300">
              <a:latin typeface="ＭＳ Ｐゴシック" panose="020B0600070205080204" pitchFamily="50" charset="-128"/>
              <a:ea typeface="ＭＳ Ｐゴシック" panose="020B0600070205080204" pitchFamily="50" charset="-128"/>
            </a:rPr>
            <a:t>87.0</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78.8</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84.3</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68.8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69.7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65.9</a:t>
          </a:r>
          <a:r>
            <a:rPr kumimoji="1" lang="ja-JP" altLang="en-US" sz="1300">
              <a:latin typeface="ＭＳ Ｐゴシック" panose="020B0600070205080204" pitchFamily="50" charset="-128"/>
              <a:ea typeface="ＭＳ Ｐゴシック" panose="020B0600070205080204" pitchFamily="50" charset="-128"/>
            </a:rPr>
            <a:t>％からそれぞれ</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ポイント大きい比率となっている。</a:t>
          </a:r>
        </a:p>
        <a:p>
          <a:r>
            <a:rPr kumimoji="1" lang="ja-JP" altLang="en-US" sz="1300">
              <a:latin typeface="ＭＳ Ｐゴシック" panose="020B0600070205080204" pitchFamily="50" charset="-128"/>
              <a:ea typeface="ＭＳ Ｐゴシック" panose="020B0600070205080204" pitchFamily="50" charset="-128"/>
            </a:rPr>
            <a:t>　本村の橋りょうは竣工から本格的な補修・改修を行ってこなかったため、当該比率が突出して高いものとなっている。令和２年度からは、橋梁長寿命化修繕計画に基づき国庫補助事業（道路メンテナンス事業）を活用した橋りょう補修を開始しており、長寿命化改修を行い橋りょうの維持管理に努めていくこととしており、補修計画に基づく４橋りょうの修繕が終了する令和７年度以降は一定程度の改善が見込まれる。また、道路についても差が大きな項目となっており、現在、国庫補助事業や公共施設等適正管理推進事業債を活用した道路改良事業を積極的に行っているが、令和５年度においては令和４年度ほど大規模に実施していないことから、本村の比率自体は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ポイント増加している。今後も引き続き補助事業や公共施設等適正管理推進事業債を活用した事業を推進し、適正な維持管理に努めて比率の減少に努めたい。</a:t>
          </a:r>
        </a:p>
        <a:p>
          <a:r>
            <a:rPr kumimoji="1" lang="ja-JP" altLang="en-US" sz="1300">
              <a:latin typeface="ＭＳ Ｐゴシック" panose="020B0600070205080204" pitchFamily="50" charset="-128"/>
              <a:ea typeface="ＭＳ Ｐゴシック" panose="020B0600070205080204" pitchFamily="50" charset="-128"/>
            </a:rPr>
            <a:t>　学校施設については、本村での小中学校がそれぞれ１校ずつでこれ以上の統廃合が見込めないことから、現在ある施設を計画的に補修し、長寿命化を図りながら適正な管理に努めていく。近年は、公営住宅（木造）の過半数の棟が築年から２０年を迎えており、老朽化の進行により有形固定資産減価償却率が急激に増加していることから、大規模改修等も視野に入れた補修を計画しながら施設の適正な管理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D6B757-56A1-4EA3-9424-129845ADCFB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3553632-0D9F-4E9A-BE0F-972E5916418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557FCE-D764-4637-9C5A-E48164C6E46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8A2E6AA-1513-4A75-929B-AB407027FDE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秋田県東成瀬村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99FDAA-CB22-48A1-AA23-7D3F58D1094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7D6AE1C-596F-4740-8096-3B3DA2581FB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6CDF3D-D61D-4752-A662-734E0C9A504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361070F-77FA-44E8-BA8E-796332ABB8A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0FB011-0C5C-495A-AF19-F7301722495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64E7B0-17CC-409A-BDD3-797CA5E21B9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2,396
2,250
203.69
4,381,416
4,293,730
82,876
2,236,243
3,352,279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2E1A14-DED8-41AE-879E-F0D9A4879CE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2158173-BA8D-483C-8FC2-89ACDFCDFE0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C6C92E0-084A-4D50-889F-AB4CD4EE708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48BF07-E303-412D-AA17-9289DDBC27B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102DA6-CC02-4F44-BB6E-0DE6C2E3073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3EE7859-2A3B-4822-89D9-BE721D24C1F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A6564A0-DD64-411C-BE78-9ECDFE03F1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4938BFC-7B48-4CD4-8546-4FEA3A0AB0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FDCD707-9BF8-4728-B7BE-233D893A288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F79BC2-255B-46BC-92BB-C7B5D17FFE0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A7E6B5C-CD47-4D72-9A07-20BF82593C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AEF3C03-8DA2-4A89-9405-2DDADDED1F1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B389CDF-E31D-4E15-8DEF-3A48164F8E4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743C04-3383-4702-973D-AFA00CB4722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A7191C-7820-4C32-881C-6FDB36569D5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662C49-0A6C-4C71-8C2D-7562C41BAB2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9F6B96-A86B-40AD-91BD-E32D00BB57D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A2AF93-42FF-4B63-AD6F-75618D393A4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91A1FFE-7262-4C14-873E-A2B9436C607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92B891E-4F5D-4862-B0FB-BCD62E3CD25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0A9BB8C-67F6-432F-AB1B-3CA7B45D24A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5FDEB32-FEE8-4DF7-9F63-17ECA398E6E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08BCA9A-73BA-48A6-A799-0E1BB63B7B7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2399A0E-F5D1-433C-851F-DCAC2E9F032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B2231F0-297A-45B5-B768-7FCF3D20550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79C9290-E2E6-44C3-88E7-1BD7C85E2B6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759242E-547F-4D05-81CF-A4395D038D4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3046D19-0F65-4E10-B229-F317767C371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22788E8-B995-4E2B-BEBD-C3E251560C1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446A83B-BBA5-4C63-B832-DBA8726CBC2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4ACA9D4-3C91-4346-ACD1-9EE455C0249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6844EF0-7689-4357-A022-F26CD361898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B9548CD-F146-4969-8280-AD0838F8ABB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5CAEC0F-42B7-4095-9164-8E8494B75ED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5172C2E-18D0-4441-9247-808359224A6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C5CE131-6B1B-49C0-A6BE-4AB0FFAC175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7B86309-AB2D-4488-BB84-FBD02442955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10C0931-09AA-4493-98BD-D00194783EE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91DFF14-B76D-48CB-BBB6-8EDC593AA62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51D2410-82E6-4F9E-822B-251DDAFC241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963A08F-5657-4C3B-BD82-4E8899CA463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3795D3F-19F4-46B9-AF38-23E8371D503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260A43B-9F3E-4A1C-91B5-4022B8ADEEE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EABCD3B-1683-4E0F-BE8A-B0DA5CFC224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F85BF38-5F53-4043-B92F-E71FF3C670F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B61A679-376B-4E99-8935-36B9644248F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7A84B04-8EDA-44F0-B9A8-98502769B65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97567F9-9BBE-4917-A96A-3785A6BFFEB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1B35D79C-7DFD-442B-8C1F-498EEDFCFF8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EA699155-A172-413C-8377-B408EBCF993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4637040B-D8ED-4FD2-A358-3A74B50F895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4F0A7973-DDB2-489B-8530-C1AD2C678EC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101012D-2731-451A-B857-DC1399F71B7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8C2FDD9F-6A90-4868-AC26-A5EB3AC0871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67796D42-2AF1-42C6-84D0-C141199C7F5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1224BB87-919E-44B6-9F98-D09BDFF6DF7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8E187E90-54C6-4162-ADF8-5D53B9EF67A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9A6D74D-C6D0-4BF1-8D80-FECFF80DF37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9EE1F70-4024-4621-8E5F-92B59F311A3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A14500A1-64DB-4C8D-8804-BF84B59610E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3A1F2EBD-86D3-4366-AA77-CBF76B773EF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8CE00FC2-AEA1-48CC-865B-65E9F13D83DD}"/>
            </a:ext>
          </a:extLst>
        </xdr:cNvPr>
        <xdr:cNvCxnSpPr/>
      </xdr:nvCxnSpPr>
      <xdr:spPr>
        <a:xfrm flipV="1">
          <a:off x="4634865" y="946213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FCA69152-530C-4B58-8E71-2E6F9713432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D7881D5A-08DA-47D9-9388-ADEF4D5BBA4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1A6C635-B7CB-4DE3-9CA0-B4A780118072}"/>
            </a:ext>
          </a:extLst>
        </xdr:cNvPr>
        <xdr:cNvSpPr txBox="1"/>
      </xdr:nvSpPr>
      <xdr:spPr>
        <a:xfrm>
          <a:off x="46736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77" name="直線コネクタ 76">
          <a:extLst>
            <a:ext uri="{FF2B5EF4-FFF2-40B4-BE49-F238E27FC236}">
              <a16:creationId xmlns:a16="http://schemas.microsoft.com/office/drawing/2014/main" id="{DEA42E6F-A733-4D04-8C07-A0FA72677F4F}"/>
            </a:ext>
          </a:extLst>
        </xdr:cNvPr>
        <xdr:cNvCxnSpPr/>
      </xdr:nvCxnSpPr>
      <xdr:spPr>
        <a:xfrm>
          <a:off x="4546600" y="946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80027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FFE220E3-3F10-4EE0-865F-AC6EB0D6BA41}"/>
            </a:ext>
          </a:extLst>
        </xdr:cNvPr>
        <xdr:cNvSpPr txBox="1"/>
      </xdr:nvSpPr>
      <xdr:spPr>
        <a:xfrm>
          <a:off x="4673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79" name="フローチャート: 判断 78">
          <a:extLst>
            <a:ext uri="{FF2B5EF4-FFF2-40B4-BE49-F238E27FC236}">
              <a16:creationId xmlns:a16="http://schemas.microsoft.com/office/drawing/2014/main" id="{2BB5B526-6240-45CB-8974-BA30E1970234}"/>
            </a:ext>
          </a:extLst>
        </xdr:cNvPr>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a:extLst>
            <a:ext uri="{FF2B5EF4-FFF2-40B4-BE49-F238E27FC236}">
              <a16:creationId xmlns:a16="http://schemas.microsoft.com/office/drawing/2014/main" id="{15899E06-466F-469D-A947-A36F67819DEA}"/>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a:extLst>
            <a:ext uri="{FF2B5EF4-FFF2-40B4-BE49-F238E27FC236}">
              <a16:creationId xmlns:a16="http://schemas.microsoft.com/office/drawing/2014/main" id="{644C2A8D-6D56-4F72-A87A-B13290E95CC4}"/>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166370</xdr:rowOff>
    </xdr:from>
    <xdr:to>
      <xdr:col>10</xdr:col>
      <xdr:colOff>165100</xdr:colOff>
      <xdr:row>59</xdr:row>
      <xdr:rowOff>96520</xdr:rowOff>
    </xdr:to>
    <xdr:sp macro="" textlink="">
      <xdr:nvSpPr>
        <xdr:cNvPr id="82" name="フローチャート: 判断 81">
          <a:extLst>
            <a:ext uri="{FF2B5EF4-FFF2-40B4-BE49-F238E27FC236}">
              <a16:creationId xmlns:a16="http://schemas.microsoft.com/office/drawing/2014/main" id="{54114571-8365-490C-BBF5-F390CDFD83B8}"/>
            </a:ext>
          </a:extLst>
        </xdr:cNvPr>
        <xdr:cNvSpPr/>
      </xdr:nvSpPr>
      <xdr:spPr>
        <a:xfrm>
          <a:off x="1968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xdr:rowOff>
    </xdr:from>
    <xdr:to>
      <xdr:col>6</xdr:col>
      <xdr:colOff>38100</xdr:colOff>
      <xdr:row>61</xdr:row>
      <xdr:rowOff>106045</xdr:rowOff>
    </xdr:to>
    <xdr:sp macro="" textlink="">
      <xdr:nvSpPr>
        <xdr:cNvPr id="83" name="フローチャート: 判断 82">
          <a:extLst>
            <a:ext uri="{FF2B5EF4-FFF2-40B4-BE49-F238E27FC236}">
              <a16:creationId xmlns:a16="http://schemas.microsoft.com/office/drawing/2014/main" id="{C1DDAA83-EAC8-4B38-A7E9-33E6E4410C67}"/>
            </a:ext>
          </a:extLst>
        </xdr:cNvPr>
        <xdr:cNvSpPr/>
      </xdr:nvSpPr>
      <xdr:spPr>
        <a:xfrm>
          <a:off x="107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5C3E7F4D-921E-4964-BE86-C08E0B1C19D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EFF8D58-0F2D-48A4-9952-E5D9737008F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F93321D-56DB-4417-BD7A-C3286D7AAD4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2FCD4EE-EC2A-4CC8-90E7-78E2F41F9E1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C5BBACF-0931-4C6B-933C-3248DE8E624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73025</xdr:rowOff>
    </xdr:from>
    <xdr:to>
      <xdr:col>24</xdr:col>
      <xdr:colOff>114300</xdr:colOff>
      <xdr:row>60</xdr:row>
      <xdr:rowOff>3175</xdr:rowOff>
    </xdr:to>
    <xdr:sp macro="" textlink="">
      <xdr:nvSpPr>
        <xdr:cNvPr id="89" name="楕円 88">
          <a:extLst>
            <a:ext uri="{FF2B5EF4-FFF2-40B4-BE49-F238E27FC236}">
              <a16:creationId xmlns:a16="http://schemas.microsoft.com/office/drawing/2014/main" id="{BB066AF0-3A1A-4672-89AF-B07BC0A50408}"/>
            </a:ext>
          </a:extLst>
        </xdr:cNvPr>
        <xdr:cNvSpPr/>
      </xdr:nvSpPr>
      <xdr:spPr>
        <a:xfrm>
          <a:off x="45847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95902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F6D9BA7A-0E6F-4C51-8F79-B70C7CCCC63D}"/>
            </a:ext>
          </a:extLst>
        </xdr:cNvPr>
        <xdr:cNvSpPr txBox="1"/>
      </xdr:nvSpPr>
      <xdr:spPr>
        <a:xfrm>
          <a:off x="4673600"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31115</xdr:rowOff>
    </xdr:from>
    <xdr:to>
      <xdr:col>20</xdr:col>
      <xdr:colOff>38100</xdr:colOff>
      <xdr:row>59</xdr:row>
      <xdr:rowOff>132715</xdr:rowOff>
    </xdr:to>
    <xdr:sp macro="" textlink="">
      <xdr:nvSpPr>
        <xdr:cNvPr id="91" name="楕円 90">
          <a:extLst>
            <a:ext uri="{FF2B5EF4-FFF2-40B4-BE49-F238E27FC236}">
              <a16:creationId xmlns:a16="http://schemas.microsoft.com/office/drawing/2014/main" id="{708EF89E-1B08-43A5-ACCE-2C34D5007A4E}"/>
            </a:ext>
          </a:extLst>
        </xdr:cNvPr>
        <xdr:cNvSpPr/>
      </xdr:nvSpPr>
      <xdr:spPr>
        <a:xfrm>
          <a:off x="3746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81915</xdr:rowOff>
    </xdr:from>
    <xdr:to>
      <xdr:col>24</xdr:col>
      <xdr:colOff>63500</xdr:colOff>
      <xdr:row>59</xdr:row>
      <xdr:rowOff>123825</xdr:rowOff>
    </xdr:to>
    <xdr:cxnSp macro="">
      <xdr:nvCxnSpPr>
        <xdr:cNvPr id="92" name="直線コネクタ 91">
          <a:extLst>
            <a:ext uri="{FF2B5EF4-FFF2-40B4-BE49-F238E27FC236}">
              <a16:creationId xmlns:a16="http://schemas.microsoft.com/office/drawing/2014/main" id="{406585B1-8941-4753-ABFB-1A7A4D7B9B1C}"/>
            </a:ext>
          </a:extLst>
        </xdr:cNvPr>
        <xdr:cNvCxnSpPr/>
      </xdr:nvCxnSpPr>
      <xdr:spPr>
        <a:xfrm>
          <a:off x="3797300" y="101974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154940</xdr:rowOff>
    </xdr:from>
    <xdr:to>
      <xdr:col>15</xdr:col>
      <xdr:colOff>101600</xdr:colOff>
      <xdr:row>59</xdr:row>
      <xdr:rowOff>85090</xdr:rowOff>
    </xdr:to>
    <xdr:sp macro="" textlink="">
      <xdr:nvSpPr>
        <xdr:cNvPr id="93" name="楕円 92">
          <a:extLst>
            <a:ext uri="{FF2B5EF4-FFF2-40B4-BE49-F238E27FC236}">
              <a16:creationId xmlns:a16="http://schemas.microsoft.com/office/drawing/2014/main" id="{1FAF5167-4EF5-49E1-9A56-13300D6061DE}"/>
            </a:ext>
          </a:extLst>
        </xdr:cNvPr>
        <xdr:cNvSpPr/>
      </xdr:nvSpPr>
      <xdr:spPr>
        <a:xfrm>
          <a:off x="2857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59</xdr:row>
      <xdr:rowOff>81915</xdr:rowOff>
    </xdr:to>
    <xdr:cxnSp macro="">
      <xdr:nvCxnSpPr>
        <xdr:cNvPr id="94" name="直線コネクタ 93">
          <a:extLst>
            <a:ext uri="{FF2B5EF4-FFF2-40B4-BE49-F238E27FC236}">
              <a16:creationId xmlns:a16="http://schemas.microsoft.com/office/drawing/2014/main" id="{E75DA38D-66F2-47E3-AD70-58E78AD91E8D}"/>
            </a:ext>
          </a:extLst>
        </xdr:cNvPr>
        <xdr:cNvCxnSpPr/>
      </xdr:nvCxnSpPr>
      <xdr:spPr>
        <a:xfrm>
          <a:off x="2908300" y="101498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109220</xdr:rowOff>
    </xdr:from>
    <xdr:to>
      <xdr:col>10</xdr:col>
      <xdr:colOff>165100</xdr:colOff>
      <xdr:row>59</xdr:row>
      <xdr:rowOff>39370</xdr:rowOff>
    </xdr:to>
    <xdr:sp macro="" textlink="">
      <xdr:nvSpPr>
        <xdr:cNvPr id="95" name="楕円 94">
          <a:extLst>
            <a:ext uri="{FF2B5EF4-FFF2-40B4-BE49-F238E27FC236}">
              <a16:creationId xmlns:a16="http://schemas.microsoft.com/office/drawing/2014/main" id="{5530CF18-B333-4E40-8EAD-3CC3454C2DAB}"/>
            </a:ext>
          </a:extLst>
        </xdr:cNvPr>
        <xdr:cNvSpPr/>
      </xdr:nvSpPr>
      <xdr:spPr>
        <a:xfrm>
          <a:off x="1968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160020</xdr:rowOff>
    </xdr:from>
    <xdr:to>
      <xdr:col>15</xdr:col>
      <xdr:colOff>50800</xdr:colOff>
      <xdr:row>59</xdr:row>
      <xdr:rowOff>34290</xdr:rowOff>
    </xdr:to>
    <xdr:cxnSp macro="">
      <xdr:nvCxnSpPr>
        <xdr:cNvPr id="96" name="直線コネクタ 95">
          <a:extLst>
            <a:ext uri="{FF2B5EF4-FFF2-40B4-BE49-F238E27FC236}">
              <a16:creationId xmlns:a16="http://schemas.microsoft.com/office/drawing/2014/main" id="{640B9F1A-D2C4-4F3B-9DA4-11F86E8BCE0E}"/>
            </a:ext>
          </a:extLst>
        </xdr:cNvPr>
        <xdr:cNvCxnSpPr/>
      </xdr:nvCxnSpPr>
      <xdr:spPr>
        <a:xfrm>
          <a:off x="2019300" y="10104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118745</xdr:rowOff>
    </xdr:from>
    <xdr:to>
      <xdr:col>6</xdr:col>
      <xdr:colOff>38100</xdr:colOff>
      <xdr:row>57</xdr:row>
      <xdr:rowOff>48895</xdr:rowOff>
    </xdr:to>
    <xdr:sp macro="" textlink="">
      <xdr:nvSpPr>
        <xdr:cNvPr id="97" name="楕円 96">
          <a:extLst>
            <a:ext uri="{FF2B5EF4-FFF2-40B4-BE49-F238E27FC236}">
              <a16:creationId xmlns:a16="http://schemas.microsoft.com/office/drawing/2014/main" id="{82E588C6-2884-48F0-863D-C8287833CC48}"/>
            </a:ext>
          </a:extLst>
        </xdr:cNvPr>
        <xdr:cNvSpPr/>
      </xdr:nvSpPr>
      <xdr:spPr>
        <a:xfrm>
          <a:off x="10795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169545</xdr:rowOff>
    </xdr:from>
    <xdr:to>
      <xdr:col>10</xdr:col>
      <xdr:colOff>114300</xdr:colOff>
      <xdr:row>58</xdr:row>
      <xdr:rowOff>160020</xdr:rowOff>
    </xdr:to>
    <xdr:cxnSp macro="">
      <xdr:nvCxnSpPr>
        <xdr:cNvPr id="98" name="直線コネクタ 97">
          <a:extLst>
            <a:ext uri="{FF2B5EF4-FFF2-40B4-BE49-F238E27FC236}">
              <a16:creationId xmlns:a16="http://schemas.microsoft.com/office/drawing/2014/main" id="{C995669F-3852-45B7-833D-AD9CA6FD6F32}"/>
            </a:ext>
          </a:extLst>
        </xdr:cNvPr>
        <xdr:cNvCxnSpPr/>
      </xdr:nvCxnSpPr>
      <xdr:spPr>
        <a:xfrm>
          <a:off x="1130300" y="9770745"/>
          <a:ext cx="889000" cy="3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140987</xdr:rowOff>
    </xdr:from>
    <xdr:ext cx="405111" cy="259045"/>
    <xdr:sp macro="" textlink="">
      <xdr:nvSpPr>
        <xdr:cNvPr id="99" name="n_1aveValue【体育館・プール】&#10;有形固定資産減価償却率">
          <a:extLst>
            <a:ext uri="{FF2B5EF4-FFF2-40B4-BE49-F238E27FC236}">
              <a16:creationId xmlns:a16="http://schemas.microsoft.com/office/drawing/2014/main" id="{9B81E739-D1B0-4349-938C-C486D972B7AF}"/>
            </a:ext>
          </a:extLst>
        </xdr:cNvPr>
        <xdr:cNvSpPr txBox="1"/>
      </xdr:nvSpPr>
      <xdr:spPr>
        <a:xfrm>
          <a:off x="3582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00" name="n_2aveValue【体育館・プール】&#10;有形固定資産減価償却率">
          <a:extLst>
            <a:ext uri="{FF2B5EF4-FFF2-40B4-BE49-F238E27FC236}">
              <a16:creationId xmlns:a16="http://schemas.microsoft.com/office/drawing/2014/main" id="{377CA372-E946-417A-A0B1-A9CF07972E45}"/>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87647</xdr:rowOff>
    </xdr:from>
    <xdr:ext cx="405111" cy="259045"/>
    <xdr:sp macro="" textlink="">
      <xdr:nvSpPr>
        <xdr:cNvPr id="101" name="n_3aveValue【体育館・プール】&#10;有形固定資産減価償却率">
          <a:extLst>
            <a:ext uri="{FF2B5EF4-FFF2-40B4-BE49-F238E27FC236}">
              <a16:creationId xmlns:a16="http://schemas.microsoft.com/office/drawing/2014/main" id="{2287919A-8BF4-4AE1-B34E-749BD4B1F8C9}"/>
            </a:ext>
          </a:extLst>
        </xdr:cNvPr>
        <xdr:cNvSpPr txBox="1"/>
      </xdr:nvSpPr>
      <xdr:spPr>
        <a:xfrm>
          <a:off x="1816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97172</xdr:rowOff>
    </xdr:from>
    <xdr:ext cx="405111" cy="259045"/>
    <xdr:sp macro="" textlink="">
      <xdr:nvSpPr>
        <xdr:cNvPr id="102" name="n_4aveValue【体育館・プール】&#10;有形固定資産減価償却率">
          <a:extLst>
            <a:ext uri="{FF2B5EF4-FFF2-40B4-BE49-F238E27FC236}">
              <a16:creationId xmlns:a16="http://schemas.microsoft.com/office/drawing/2014/main" id="{B04A5C06-4D74-41EE-BE83-2F716FA90D03}"/>
            </a:ext>
          </a:extLst>
        </xdr:cNvPr>
        <xdr:cNvSpPr txBox="1"/>
      </xdr:nvSpPr>
      <xdr:spPr>
        <a:xfrm>
          <a:off x="927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149242</xdr:rowOff>
    </xdr:from>
    <xdr:ext cx="405111" cy="259045"/>
    <xdr:sp macro="" textlink="">
      <xdr:nvSpPr>
        <xdr:cNvPr id="103" name="n_1mainValue【体育館・プール】&#10;有形固定資産減価償却率">
          <a:extLst>
            <a:ext uri="{FF2B5EF4-FFF2-40B4-BE49-F238E27FC236}">
              <a16:creationId xmlns:a16="http://schemas.microsoft.com/office/drawing/2014/main" id="{EA8201D8-DA27-4A1E-9C69-2C7633BA61F8}"/>
            </a:ext>
          </a:extLst>
        </xdr:cNvPr>
        <xdr:cNvSpPr txBox="1"/>
      </xdr:nvSpPr>
      <xdr:spPr>
        <a:xfrm>
          <a:off x="35820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101617</xdr:rowOff>
    </xdr:from>
    <xdr:ext cx="405111" cy="259045"/>
    <xdr:sp macro="" textlink="">
      <xdr:nvSpPr>
        <xdr:cNvPr id="104" name="n_2mainValue【体育館・プール】&#10;有形固定資産減価償却率">
          <a:extLst>
            <a:ext uri="{FF2B5EF4-FFF2-40B4-BE49-F238E27FC236}">
              <a16:creationId xmlns:a16="http://schemas.microsoft.com/office/drawing/2014/main" id="{BB524F31-21CA-4568-BF43-09F76E94B7BF}"/>
            </a:ext>
          </a:extLst>
        </xdr:cNvPr>
        <xdr:cNvSpPr txBox="1"/>
      </xdr:nvSpPr>
      <xdr:spPr>
        <a:xfrm>
          <a:off x="2705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55897</xdr:rowOff>
    </xdr:from>
    <xdr:ext cx="405111" cy="259045"/>
    <xdr:sp macro="" textlink="">
      <xdr:nvSpPr>
        <xdr:cNvPr id="105" name="n_3mainValue【体育館・プール】&#10;有形固定資産減価償却率">
          <a:extLst>
            <a:ext uri="{FF2B5EF4-FFF2-40B4-BE49-F238E27FC236}">
              <a16:creationId xmlns:a16="http://schemas.microsoft.com/office/drawing/2014/main" id="{7EE84CEE-89FD-49B0-9BBC-4918DB4156DE}"/>
            </a:ext>
          </a:extLst>
        </xdr:cNvPr>
        <xdr:cNvSpPr txBox="1"/>
      </xdr:nvSpPr>
      <xdr:spPr>
        <a:xfrm>
          <a:off x="1816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65422</xdr:rowOff>
    </xdr:from>
    <xdr:ext cx="405111" cy="259045"/>
    <xdr:sp macro="" textlink="">
      <xdr:nvSpPr>
        <xdr:cNvPr id="106" name="n_4mainValue【体育館・プール】&#10;有形固定資産減価償却率">
          <a:extLst>
            <a:ext uri="{FF2B5EF4-FFF2-40B4-BE49-F238E27FC236}">
              <a16:creationId xmlns:a16="http://schemas.microsoft.com/office/drawing/2014/main" id="{A5652B80-7BAD-4DBF-A485-62D653CA4B5D}"/>
            </a:ext>
          </a:extLst>
        </xdr:cNvPr>
        <xdr:cNvSpPr txBox="1"/>
      </xdr:nvSpPr>
      <xdr:spPr>
        <a:xfrm>
          <a:off x="927744" y="949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1CC41E2B-039C-449B-A9F5-1150080F870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4AB879BC-2579-4B3F-BE94-CCFAF32DEF6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DC35F58B-00A7-40FA-B10C-2A26403CA76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44B746E3-1523-4297-9EEB-D1DE883DC40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39D1AB62-DCA0-4A83-AAC4-F49A51475E4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625966D0-16C2-474C-9D4A-86EA0F43A61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D1750469-5E27-4B56-9C2E-71F99434187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12B6E9D-BC71-4E0E-A929-9215744CD8C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3BEB5C79-BFC1-4548-80B2-633843874EB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14F860AF-1F3C-4A36-A745-DFE334346D0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BC566A55-E394-4167-A73E-0DBF20A41EA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A1813EE3-3108-4D07-8E48-35CE74C8B9D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D77BFF96-502F-408E-A7FB-83072A44A7D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9886966A-5F06-46EC-8DCD-1C6E01F7819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2E73D663-5680-414B-AEC3-D9424980E21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1AA51C24-624B-4881-AFC3-B5BCC632320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AC8C272E-3AB8-4328-B43C-0D582167442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86A281A1-65C5-4813-8680-52FB9D86971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38D437AE-B4B8-4650-8D82-A53EFCF9ED5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F1DD25BE-2DF9-463F-881D-1D73F32C51F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910BC312-8E42-4F8F-A939-564D6C5E384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B9F9D945-8056-477A-A94D-0526AAB86F5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9375C5AE-CA75-4D49-9134-1B7A719DD28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130" name="直線コネクタ 129">
          <a:extLst>
            <a:ext uri="{FF2B5EF4-FFF2-40B4-BE49-F238E27FC236}">
              <a16:creationId xmlns:a16="http://schemas.microsoft.com/office/drawing/2014/main" id="{1E3F8EE8-7795-48A7-AD7F-EF19D21BA252}"/>
            </a:ext>
          </a:extLst>
        </xdr:cNvPr>
        <xdr:cNvCxnSpPr/>
      </xdr:nvCxnSpPr>
      <xdr:spPr>
        <a:xfrm flipV="1">
          <a:off x="10476865" y="95021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131" name="【体育館・プール】&#10;一人当たり面積最小値テキスト">
          <a:extLst>
            <a:ext uri="{FF2B5EF4-FFF2-40B4-BE49-F238E27FC236}">
              <a16:creationId xmlns:a16="http://schemas.microsoft.com/office/drawing/2014/main" id="{7291E307-7AD4-4D69-A8DB-D754FE274FC8}"/>
            </a:ext>
          </a:extLst>
        </xdr:cNvPr>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132" name="直線コネクタ 131">
          <a:extLst>
            <a:ext uri="{FF2B5EF4-FFF2-40B4-BE49-F238E27FC236}">
              <a16:creationId xmlns:a16="http://schemas.microsoft.com/office/drawing/2014/main" id="{55E24673-CB7F-4529-9F1A-3DA2047CED82}"/>
            </a:ext>
          </a:extLst>
        </xdr:cNvPr>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33" name="【体育館・プール】&#10;一人当たり面積最大値テキスト">
          <a:extLst>
            <a:ext uri="{FF2B5EF4-FFF2-40B4-BE49-F238E27FC236}">
              <a16:creationId xmlns:a16="http://schemas.microsoft.com/office/drawing/2014/main" id="{C828DB94-20C7-43AB-920F-D0D85900CE6D}"/>
            </a:ext>
          </a:extLst>
        </xdr:cNvPr>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34" name="直線コネクタ 133">
          <a:extLst>
            <a:ext uri="{FF2B5EF4-FFF2-40B4-BE49-F238E27FC236}">
              <a16:creationId xmlns:a16="http://schemas.microsoft.com/office/drawing/2014/main" id="{F4E8626D-8B11-4437-AAC8-85E86B25DBD0}"/>
            </a:ext>
          </a:extLst>
        </xdr:cNvPr>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131335</xdr:rowOff>
    </xdr:from>
    <xdr:ext cx="469744" cy="259045"/>
    <xdr:sp macro="" textlink="">
      <xdr:nvSpPr>
        <xdr:cNvPr id="135" name="【体育館・プール】&#10;一人当たり面積平均値テキスト">
          <a:extLst>
            <a:ext uri="{FF2B5EF4-FFF2-40B4-BE49-F238E27FC236}">
              <a16:creationId xmlns:a16="http://schemas.microsoft.com/office/drawing/2014/main" id="{1FECD8E5-19F0-41C6-BBF4-2B4E93478EFC}"/>
            </a:ext>
          </a:extLst>
        </xdr:cNvPr>
        <xdr:cNvSpPr txBox="1"/>
      </xdr:nvSpPr>
      <xdr:spPr>
        <a:xfrm>
          <a:off x="10515600" y="10418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136" name="フローチャート: 判断 135">
          <a:extLst>
            <a:ext uri="{FF2B5EF4-FFF2-40B4-BE49-F238E27FC236}">
              <a16:creationId xmlns:a16="http://schemas.microsoft.com/office/drawing/2014/main" id="{FD90ABA3-D034-4DB8-9D71-EF092CC8861A}"/>
            </a:ext>
          </a:extLst>
        </xdr:cNvPr>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137" name="フローチャート: 判断 136">
          <a:extLst>
            <a:ext uri="{FF2B5EF4-FFF2-40B4-BE49-F238E27FC236}">
              <a16:creationId xmlns:a16="http://schemas.microsoft.com/office/drawing/2014/main" id="{45ED64C5-7822-45C9-A054-D38E54700290}"/>
            </a:ext>
          </a:extLst>
        </xdr:cNvPr>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138" name="フローチャート: 判断 137">
          <a:extLst>
            <a:ext uri="{FF2B5EF4-FFF2-40B4-BE49-F238E27FC236}">
              <a16:creationId xmlns:a16="http://schemas.microsoft.com/office/drawing/2014/main" id="{9C71306A-15CC-4CD6-B945-C15C90939633}"/>
            </a:ext>
          </a:extLst>
        </xdr:cNvPr>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157988</xdr:rowOff>
    </xdr:from>
    <xdr:to>
      <xdr:col>41</xdr:col>
      <xdr:colOff>101600</xdr:colOff>
      <xdr:row>62</xdr:row>
      <xdr:rowOff>88138</xdr:rowOff>
    </xdr:to>
    <xdr:sp macro="" textlink="">
      <xdr:nvSpPr>
        <xdr:cNvPr id="139" name="フローチャート: 判断 138">
          <a:extLst>
            <a:ext uri="{FF2B5EF4-FFF2-40B4-BE49-F238E27FC236}">
              <a16:creationId xmlns:a16="http://schemas.microsoft.com/office/drawing/2014/main" id="{F85AD3EA-0D50-49D2-97FD-45B9D7405241}"/>
            </a:ext>
          </a:extLst>
        </xdr:cNvPr>
        <xdr:cNvSpPr/>
      </xdr:nvSpPr>
      <xdr:spPr>
        <a:xfrm>
          <a:off x="7810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7493</xdr:rowOff>
    </xdr:from>
    <xdr:to>
      <xdr:col>36</xdr:col>
      <xdr:colOff>165100</xdr:colOff>
      <xdr:row>62</xdr:row>
      <xdr:rowOff>109093</xdr:rowOff>
    </xdr:to>
    <xdr:sp macro="" textlink="">
      <xdr:nvSpPr>
        <xdr:cNvPr id="140" name="フローチャート: 判断 139">
          <a:extLst>
            <a:ext uri="{FF2B5EF4-FFF2-40B4-BE49-F238E27FC236}">
              <a16:creationId xmlns:a16="http://schemas.microsoft.com/office/drawing/2014/main" id="{B71026A9-3210-4B64-A527-FC42A6AA7A1A}"/>
            </a:ext>
          </a:extLst>
        </xdr:cNvPr>
        <xdr:cNvSpPr/>
      </xdr:nvSpPr>
      <xdr:spPr>
        <a:xfrm>
          <a:off x="6921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39DA3481-A4D0-427F-8CE3-73AEE972407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B59DEF88-CE99-4CED-8098-A09F8C404BC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4D1117C-A301-4C93-BD64-D271A2963C2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98866FF6-6E0F-4D4F-8584-8E009920B73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A6724956-D6E0-41A1-9976-F66948CC755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135509</xdr:rowOff>
    </xdr:from>
    <xdr:to>
      <xdr:col>55</xdr:col>
      <xdr:colOff>50800</xdr:colOff>
      <xdr:row>62</xdr:row>
      <xdr:rowOff>65659</xdr:rowOff>
    </xdr:to>
    <xdr:sp macro="" textlink="">
      <xdr:nvSpPr>
        <xdr:cNvPr id="146" name="楕円 145">
          <a:extLst>
            <a:ext uri="{FF2B5EF4-FFF2-40B4-BE49-F238E27FC236}">
              <a16:creationId xmlns:a16="http://schemas.microsoft.com/office/drawing/2014/main" id="{3B859444-56E9-45C5-B40C-0069B6F611E0}"/>
            </a:ext>
          </a:extLst>
        </xdr:cNvPr>
        <xdr:cNvSpPr/>
      </xdr:nvSpPr>
      <xdr:spPr>
        <a:xfrm>
          <a:off x="10426700" y="1059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113936</xdr:rowOff>
    </xdr:from>
    <xdr:ext cx="469744" cy="259045"/>
    <xdr:sp macro="" textlink="">
      <xdr:nvSpPr>
        <xdr:cNvPr id="147" name="【体育館・プール】&#10;一人当たり面積該当値テキスト">
          <a:extLst>
            <a:ext uri="{FF2B5EF4-FFF2-40B4-BE49-F238E27FC236}">
              <a16:creationId xmlns:a16="http://schemas.microsoft.com/office/drawing/2014/main" id="{9387A45D-E142-4EA4-AD95-1F83A420D113}"/>
            </a:ext>
          </a:extLst>
        </xdr:cNvPr>
        <xdr:cNvSpPr txBox="1"/>
      </xdr:nvSpPr>
      <xdr:spPr>
        <a:xfrm>
          <a:off x="10515600" y="1057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134747</xdr:rowOff>
    </xdr:from>
    <xdr:to>
      <xdr:col>50</xdr:col>
      <xdr:colOff>165100</xdr:colOff>
      <xdr:row>62</xdr:row>
      <xdr:rowOff>64897</xdr:rowOff>
    </xdr:to>
    <xdr:sp macro="" textlink="">
      <xdr:nvSpPr>
        <xdr:cNvPr id="148" name="楕円 147">
          <a:extLst>
            <a:ext uri="{FF2B5EF4-FFF2-40B4-BE49-F238E27FC236}">
              <a16:creationId xmlns:a16="http://schemas.microsoft.com/office/drawing/2014/main" id="{37E93429-0B3A-46CD-A5D7-3704ED2659AD}"/>
            </a:ext>
          </a:extLst>
        </xdr:cNvPr>
        <xdr:cNvSpPr/>
      </xdr:nvSpPr>
      <xdr:spPr>
        <a:xfrm>
          <a:off x="9588500" y="105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14097</xdr:rowOff>
    </xdr:from>
    <xdr:to>
      <xdr:col>55</xdr:col>
      <xdr:colOff>0</xdr:colOff>
      <xdr:row>62</xdr:row>
      <xdr:rowOff>14859</xdr:rowOff>
    </xdr:to>
    <xdr:cxnSp macro="">
      <xdr:nvCxnSpPr>
        <xdr:cNvPr id="149" name="直線コネクタ 148">
          <a:extLst>
            <a:ext uri="{FF2B5EF4-FFF2-40B4-BE49-F238E27FC236}">
              <a16:creationId xmlns:a16="http://schemas.microsoft.com/office/drawing/2014/main" id="{3A7CA2E1-EB1F-429E-8CE1-65DA2040BA0C}"/>
            </a:ext>
          </a:extLst>
        </xdr:cNvPr>
        <xdr:cNvCxnSpPr/>
      </xdr:nvCxnSpPr>
      <xdr:spPr>
        <a:xfrm>
          <a:off x="9639300" y="10643997"/>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138938</xdr:rowOff>
    </xdr:from>
    <xdr:to>
      <xdr:col>46</xdr:col>
      <xdr:colOff>38100</xdr:colOff>
      <xdr:row>62</xdr:row>
      <xdr:rowOff>69088</xdr:rowOff>
    </xdr:to>
    <xdr:sp macro="" textlink="">
      <xdr:nvSpPr>
        <xdr:cNvPr id="150" name="楕円 149">
          <a:extLst>
            <a:ext uri="{FF2B5EF4-FFF2-40B4-BE49-F238E27FC236}">
              <a16:creationId xmlns:a16="http://schemas.microsoft.com/office/drawing/2014/main" id="{8A26D5D6-BD6B-45DB-A2D9-BDA824063CB5}"/>
            </a:ext>
          </a:extLst>
        </xdr:cNvPr>
        <xdr:cNvSpPr/>
      </xdr:nvSpPr>
      <xdr:spPr>
        <a:xfrm>
          <a:off x="8699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14097</xdr:rowOff>
    </xdr:from>
    <xdr:to>
      <xdr:col>50</xdr:col>
      <xdr:colOff>114300</xdr:colOff>
      <xdr:row>62</xdr:row>
      <xdr:rowOff>18288</xdr:rowOff>
    </xdr:to>
    <xdr:cxnSp macro="">
      <xdr:nvCxnSpPr>
        <xdr:cNvPr id="151" name="直線コネクタ 150">
          <a:extLst>
            <a:ext uri="{FF2B5EF4-FFF2-40B4-BE49-F238E27FC236}">
              <a16:creationId xmlns:a16="http://schemas.microsoft.com/office/drawing/2014/main" id="{1E16D366-3107-491F-B556-B8F7F1D0590A}"/>
            </a:ext>
          </a:extLst>
        </xdr:cNvPr>
        <xdr:cNvCxnSpPr/>
      </xdr:nvCxnSpPr>
      <xdr:spPr>
        <a:xfrm flipV="1">
          <a:off x="8750300" y="1064399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155321</xdr:rowOff>
    </xdr:from>
    <xdr:to>
      <xdr:col>41</xdr:col>
      <xdr:colOff>101600</xdr:colOff>
      <xdr:row>62</xdr:row>
      <xdr:rowOff>85471</xdr:rowOff>
    </xdr:to>
    <xdr:sp macro="" textlink="">
      <xdr:nvSpPr>
        <xdr:cNvPr id="152" name="楕円 151">
          <a:extLst>
            <a:ext uri="{FF2B5EF4-FFF2-40B4-BE49-F238E27FC236}">
              <a16:creationId xmlns:a16="http://schemas.microsoft.com/office/drawing/2014/main" id="{16A678A6-AFD1-443D-903B-B877143E7943}"/>
            </a:ext>
          </a:extLst>
        </xdr:cNvPr>
        <xdr:cNvSpPr/>
      </xdr:nvSpPr>
      <xdr:spPr>
        <a:xfrm>
          <a:off x="7810500" y="1061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18288</xdr:rowOff>
    </xdr:from>
    <xdr:to>
      <xdr:col>45</xdr:col>
      <xdr:colOff>177800</xdr:colOff>
      <xdr:row>62</xdr:row>
      <xdr:rowOff>34671</xdr:rowOff>
    </xdr:to>
    <xdr:cxnSp macro="">
      <xdr:nvCxnSpPr>
        <xdr:cNvPr id="153" name="直線コネクタ 152">
          <a:extLst>
            <a:ext uri="{FF2B5EF4-FFF2-40B4-BE49-F238E27FC236}">
              <a16:creationId xmlns:a16="http://schemas.microsoft.com/office/drawing/2014/main" id="{2ACB0B4C-19EF-494B-BF4B-D45A14E3B3CD}"/>
            </a:ext>
          </a:extLst>
        </xdr:cNvPr>
        <xdr:cNvCxnSpPr/>
      </xdr:nvCxnSpPr>
      <xdr:spPr>
        <a:xfrm flipV="1">
          <a:off x="7861300" y="10648188"/>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137795</xdr:rowOff>
    </xdr:from>
    <xdr:to>
      <xdr:col>36</xdr:col>
      <xdr:colOff>165100</xdr:colOff>
      <xdr:row>63</xdr:row>
      <xdr:rowOff>67945</xdr:rowOff>
    </xdr:to>
    <xdr:sp macro="" textlink="">
      <xdr:nvSpPr>
        <xdr:cNvPr id="154" name="楕円 153">
          <a:extLst>
            <a:ext uri="{FF2B5EF4-FFF2-40B4-BE49-F238E27FC236}">
              <a16:creationId xmlns:a16="http://schemas.microsoft.com/office/drawing/2014/main" id="{23F6015C-6E23-46FB-83E8-26914F8323DB}"/>
            </a:ext>
          </a:extLst>
        </xdr:cNvPr>
        <xdr:cNvSpPr/>
      </xdr:nvSpPr>
      <xdr:spPr>
        <a:xfrm>
          <a:off x="6921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34671</xdr:rowOff>
    </xdr:from>
    <xdr:to>
      <xdr:col>41</xdr:col>
      <xdr:colOff>50800</xdr:colOff>
      <xdr:row>63</xdr:row>
      <xdr:rowOff>17145</xdr:rowOff>
    </xdr:to>
    <xdr:cxnSp macro="">
      <xdr:nvCxnSpPr>
        <xdr:cNvPr id="155" name="直線コネクタ 154">
          <a:extLst>
            <a:ext uri="{FF2B5EF4-FFF2-40B4-BE49-F238E27FC236}">
              <a16:creationId xmlns:a16="http://schemas.microsoft.com/office/drawing/2014/main" id="{3F0485FC-9B6E-4DA7-8C79-2863546CBB12}"/>
            </a:ext>
          </a:extLst>
        </xdr:cNvPr>
        <xdr:cNvCxnSpPr/>
      </xdr:nvCxnSpPr>
      <xdr:spPr>
        <a:xfrm flipV="1">
          <a:off x="6972300" y="10664571"/>
          <a:ext cx="8890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83075</xdr:rowOff>
    </xdr:from>
    <xdr:ext cx="469744" cy="259045"/>
    <xdr:sp macro="" textlink="">
      <xdr:nvSpPr>
        <xdr:cNvPr id="156" name="n_1aveValue【体育館・プール】&#10;一人当たり面積">
          <a:extLst>
            <a:ext uri="{FF2B5EF4-FFF2-40B4-BE49-F238E27FC236}">
              <a16:creationId xmlns:a16="http://schemas.microsoft.com/office/drawing/2014/main" id="{0A060176-0C5E-4B3C-8D45-31637253592F}"/>
            </a:ext>
          </a:extLst>
        </xdr:cNvPr>
        <xdr:cNvSpPr txBox="1"/>
      </xdr:nvSpPr>
      <xdr:spPr>
        <a:xfrm>
          <a:off x="9391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101744</xdr:rowOff>
    </xdr:from>
    <xdr:ext cx="469744" cy="259045"/>
    <xdr:sp macro="" textlink="">
      <xdr:nvSpPr>
        <xdr:cNvPr id="157" name="n_2aveValue【体育館・プール】&#10;一人当たり面積">
          <a:extLst>
            <a:ext uri="{FF2B5EF4-FFF2-40B4-BE49-F238E27FC236}">
              <a16:creationId xmlns:a16="http://schemas.microsoft.com/office/drawing/2014/main" id="{67CD923C-9ABA-46D4-B3F5-1E9A2A99136B}"/>
            </a:ext>
          </a:extLst>
        </xdr:cNvPr>
        <xdr:cNvSpPr txBox="1"/>
      </xdr:nvSpPr>
      <xdr:spPr>
        <a:xfrm>
          <a:off x="85154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79265</xdr:rowOff>
    </xdr:from>
    <xdr:ext cx="469744" cy="259045"/>
    <xdr:sp macro="" textlink="">
      <xdr:nvSpPr>
        <xdr:cNvPr id="158" name="n_3aveValue【体育館・プール】&#10;一人当たり面積">
          <a:extLst>
            <a:ext uri="{FF2B5EF4-FFF2-40B4-BE49-F238E27FC236}">
              <a16:creationId xmlns:a16="http://schemas.microsoft.com/office/drawing/2014/main" id="{D6AAEEDF-1911-497A-A9B7-7BE28416D828}"/>
            </a:ext>
          </a:extLst>
        </xdr:cNvPr>
        <xdr:cNvSpPr txBox="1"/>
      </xdr:nvSpPr>
      <xdr:spPr>
        <a:xfrm>
          <a:off x="76264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125620</xdr:rowOff>
    </xdr:from>
    <xdr:ext cx="469744" cy="259045"/>
    <xdr:sp macro="" textlink="">
      <xdr:nvSpPr>
        <xdr:cNvPr id="159" name="n_4aveValue【体育館・プール】&#10;一人当たり面積">
          <a:extLst>
            <a:ext uri="{FF2B5EF4-FFF2-40B4-BE49-F238E27FC236}">
              <a16:creationId xmlns:a16="http://schemas.microsoft.com/office/drawing/2014/main" id="{CB9E20B1-23BF-48BF-824A-FE790D6B51F0}"/>
            </a:ext>
          </a:extLst>
        </xdr:cNvPr>
        <xdr:cNvSpPr txBox="1"/>
      </xdr:nvSpPr>
      <xdr:spPr>
        <a:xfrm>
          <a:off x="6737427" y="1041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81424</xdr:rowOff>
    </xdr:from>
    <xdr:ext cx="469744" cy="259045"/>
    <xdr:sp macro="" textlink="">
      <xdr:nvSpPr>
        <xdr:cNvPr id="160" name="n_1mainValue【体育館・プール】&#10;一人当たり面積">
          <a:extLst>
            <a:ext uri="{FF2B5EF4-FFF2-40B4-BE49-F238E27FC236}">
              <a16:creationId xmlns:a16="http://schemas.microsoft.com/office/drawing/2014/main" id="{4922EDEF-D5C2-408E-84EA-6E52B2C7A532}"/>
            </a:ext>
          </a:extLst>
        </xdr:cNvPr>
        <xdr:cNvSpPr txBox="1"/>
      </xdr:nvSpPr>
      <xdr:spPr>
        <a:xfrm>
          <a:off x="9391727" y="1036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85615</xdr:rowOff>
    </xdr:from>
    <xdr:ext cx="469744" cy="259045"/>
    <xdr:sp macro="" textlink="">
      <xdr:nvSpPr>
        <xdr:cNvPr id="161" name="n_2mainValue【体育館・プール】&#10;一人当たり面積">
          <a:extLst>
            <a:ext uri="{FF2B5EF4-FFF2-40B4-BE49-F238E27FC236}">
              <a16:creationId xmlns:a16="http://schemas.microsoft.com/office/drawing/2014/main" id="{16FEDF1B-6770-4E06-A5A5-B5673B89EC41}"/>
            </a:ext>
          </a:extLst>
        </xdr:cNvPr>
        <xdr:cNvSpPr txBox="1"/>
      </xdr:nvSpPr>
      <xdr:spPr>
        <a:xfrm>
          <a:off x="8515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101998</xdr:rowOff>
    </xdr:from>
    <xdr:ext cx="469744" cy="259045"/>
    <xdr:sp macro="" textlink="">
      <xdr:nvSpPr>
        <xdr:cNvPr id="162" name="n_3mainValue【体育館・プール】&#10;一人当たり面積">
          <a:extLst>
            <a:ext uri="{FF2B5EF4-FFF2-40B4-BE49-F238E27FC236}">
              <a16:creationId xmlns:a16="http://schemas.microsoft.com/office/drawing/2014/main" id="{497931B8-CA5C-4BB0-B281-8E474F38A1A1}"/>
            </a:ext>
          </a:extLst>
        </xdr:cNvPr>
        <xdr:cNvSpPr txBox="1"/>
      </xdr:nvSpPr>
      <xdr:spPr>
        <a:xfrm>
          <a:off x="7626427" y="1038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59072</xdr:rowOff>
    </xdr:from>
    <xdr:ext cx="469744" cy="259045"/>
    <xdr:sp macro="" textlink="">
      <xdr:nvSpPr>
        <xdr:cNvPr id="163" name="n_4mainValue【体育館・プール】&#10;一人当たり面積">
          <a:extLst>
            <a:ext uri="{FF2B5EF4-FFF2-40B4-BE49-F238E27FC236}">
              <a16:creationId xmlns:a16="http://schemas.microsoft.com/office/drawing/2014/main" id="{0A53116C-5ED1-44ED-A226-E34F62E800ED}"/>
            </a:ext>
          </a:extLst>
        </xdr:cNvPr>
        <xdr:cNvSpPr txBox="1"/>
      </xdr:nvSpPr>
      <xdr:spPr>
        <a:xfrm>
          <a:off x="673742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E6EC5A44-CD1F-45FA-8456-5EDA3546E5D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7B6BB248-FE23-4478-8AEA-636EF9606E4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2CDD0215-594D-46A9-8630-E096D0D5D35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3B4A828-5C5E-4F82-A148-CF633454C3B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91EFB392-4CFD-44A7-B73C-65331D537BF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C0A22516-A038-40FE-8401-B179253F5CC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6BD18751-7953-4D0E-B9DC-7307E2F33C9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CEE22FC5-3142-4212-A501-0AACB7B60E3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a:extLst>
            <a:ext uri="{FF2B5EF4-FFF2-40B4-BE49-F238E27FC236}">
              <a16:creationId xmlns:a16="http://schemas.microsoft.com/office/drawing/2014/main" id="{74C210FC-3691-49AB-B4A7-5A84B236F65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a:extLst>
            <a:ext uri="{FF2B5EF4-FFF2-40B4-BE49-F238E27FC236}">
              <a16:creationId xmlns:a16="http://schemas.microsoft.com/office/drawing/2014/main" id="{5941AAEF-8D22-458E-A491-C0042E487DB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a:extLst>
            <a:ext uri="{FF2B5EF4-FFF2-40B4-BE49-F238E27FC236}">
              <a16:creationId xmlns:a16="http://schemas.microsoft.com/office/drawing/2014/main" id="{65B8F9AA-E583-4138-8A18-811DD944419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a:extLst>
            <a:ext uri="{FF2B5EF4-FFF2-40B4-BE49-F238E27FC236}">
              <a16:creationId xmlns:a16="http://schemas.microsoft.com/office/drawing/2014/main" id="{CFFEBDFF-0181-4849-B472-8E40DA302C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a:extLst>
            <a:ext uri="{FF2B5EF4-FFF2-40B4-BE49-F238E27FC236}">
              <a16:creationId xmlns:a16="http://schemas.microsoft.com/office/drawing/2014/main" id="{DDEC8452-6B4E-475B-AF26-C5963A9D478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a:extLst>
            <a:ext uri="{FF2B5EF4-FFF2-40B4-BE49-F238E27FC236}">
              <a16:creationId xmlns:a16="http://schemas.microsoft.com/office/drawing/2014/main" id="{28A771BA-3566-4CED-8A7A-83FB202BB53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a:extLst>
            <a:ext uri="{FF2B5EF4-FFF2-40B4-BE49-F238E27FC236}">
              <a16:creationId xmlns:a16="http://schemas.microsoft.com/office/drawing/2014/main" id="{8FD36CE0-E765-4C51-BB49-0D77634FCA4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a:extLst>
            <a:ext uri="{FF2B5EF4-FFF2-40B4-BE49-F238E27FC236}">
              <a16:creationId xmlns:a16="http://schemas.microsoft.com/office/drawing/2014/main" id="{90E8C5D7-2DB2-436F-B726-03E42FFC980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a:extLst>
            <a:ext uri="{FF2B5EF4-FFF2-40B4-BE49-F238E27FC236}">
              <a16:creationId xmlns:a16="http://schemas.microsoft.com/office/drawing/2014/main" id="{16163127-32F1-4FE3-B952-825AB413C3F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a:extLst>
            <a:ext uri="{FF2B5EF4-FFF2-40B4-BE49-F238E27FC236}">
              <a16:creationId xmlns:a16="http://schemas.microsoft.com/office/drawing/2014/main" id="{85ABAB5B-9ACE-49B4-A402-33C0F0A1164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a:extLst>
            <a:ext uri="{FF2B5EF4-FFF2-40B4-BE49-F238E27FC236}">
              <a16:creationId xmlns:a16="http://schemas.microsoft.com/office/drawing/2014/main" id="{A5C7445F-6B10-485D-9349-9279061437B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a:extLst>
            <a:ext uri="{FF2B5EF4-FFF2-40B4-BE49-F238E27FC236}">
              <a16:creationId xmlns:a16="http://schemas.microsoft.com/office/drawing/2014/main" id="{7DDE8535-679D-498A-A056-F6A97B827E2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a:extLst>
            <a:ext uri="{FF2B5EF4-FFF2-40B4-BE49-F238E27FC236}">
              <a16:creationId xmlns:a16="http://schemas.microsoft.com/office/drawing/2014/main" id="{A2488D27-D7CF-4BAA-9BE1-C700F3BA388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a:extLst>
            <a:ext uri="{FF2B5EF4-FFF2-40B4-BE49-F238E27FC236}">
              <a16:creationId xmlns:a16="http://schemas.microsoft.com/office/drawing/2014/main" id="{67D8B066-6A7E-4090-98DC-2741BBBD2A2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a:extLst>
            <a:ext uri="{FF2B5EF4-FFF2-40B4-BE49-F238E27FC236}">
              <a16:creationId xmlns:a16="http://schemas.microsoft.com/office/drawing/2014/main" id="{CD22503D-BF29-4E4D-A030-6112EE4F7F0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a:extLst>
            <a:ext uri="{FF2B5EF4-FFF2-40B4-BE49-F238E27FC236}">
              <a16:creationId xmlns:a16="http://schemas.microsoft.com/office/drawing/2014/main" id="{7ED98941-561B-4E08-99A0-3C1C5629ECE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8" name="正方形/長方形 187">
          <a:extLst>
            <a:ext uri="{FF2B5EF4-FFF2-40B4-BE49-F238E27FC236}">
              <a16:creationId xmlns:a16="http://schemas.microsoft.com/office/drawing/2014/main" id="{B1F60A9E-47AA-428C-9CBE-CA064DE0552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9" name="正方形/長方形 188">
          <a:extLst>
            <a:ext uri="{FF2B5EF4-FFF2-40B4-BE49-F238E27FC236}">
              <a16:creationId xmlns:a16="http://schemas.microsoft.com/office/drawing/2014/main" id="{F417A862-11B8-4765-9801-DBDD7DF0B7D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0" name="正方形/長方形 189">
          <a:extLst>
            <a:ext uri="{FF2B5EF4-FFF2-40B4-BE49-F238E27FC236}">
              <a16:creationId xmlns:a16="http://schemas.microsoft.com/office/drawing/2014/main" id="{30E77EFD-5988-4C3B-9044-17E0AD9E781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1" name="正方形/長方形 190">
          <a:extLst>
            <a:ext uri="{FF2B5EF4-FFF2-40B4-BE49-F238E27FC236}">
              <a16:creationId xmlns:a16="http://schemas.microsoft.com/office/drawing/2014/main" id="{384D64AD-4286-4E09-92B6-B6E43369C6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2" name="正方形/長方形 191">
          <a:extLst>
            <a:ext uri="{FF2B5EF4-FFF2-40B4-BE49-F238E27FC236}">
              <a16:creationId xmlns:a16="http://schemas.microsoft.com/office/drawing/2014/main" id="{0FE389A8-F4B2-48F1-9958-22B6CB3EAF4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3" name="正方形/長方形 192">
          <a:extLst>
            <a:ext uri="{FF2B5EF4-FFF2-40B4-BE49-F238E27FC236}">
              <a16:creationId xmlns:a16="http://schemas.microsoft.com/office/drawing/2014/main" id="{D9D7659A-2FDF-4BF5-BF01-A698E356922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4" name="正方形/長方形 193">
          <a:extLst>
            <a:ext uri="{FF2B5EF4-FFF2-40B4-BE49-F238E27FC236}">
              <a16:creationId xmlns:a16="http://schemas.microsoft.com/office/drawing/2014/main" id="{705C0D11-6C8D-43F0-A087-6307E1B2D96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5" name="正方形/長方形 194">
          <a:extLst>
            <a:ext uri="{FF2B5EF4-FFF2-40B4-BE49-F238E27FC236}">
              <a16:creationId xmlns:a16="http://schemas.microsoft.com/office/drawing/2014/main" id="{06511FFD-30DE-42F3-8744-A3F993C2138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6" name="正方形/長方形 195">
          <a:extLst>
            <a:ext uri="{FF2B5EF4-FFF2-40B4-BE49-F238E27FC236}">
              <a16:creationId xmlns:a16="http://schemas.microsoft.com/office/drawing/2014/main" id="{63FFA67F-4CFD-41F3-9ECB-B275EF56CE7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7" name="正方形/長方形 196">
          <a:extLst>
            <a:ext uri="{FF2B5EF4-FFF2-40B4-BE49-F238E27FC236}">
              <a16:creationId xmlns:a16="http://schemas.microsoft.com/office/drawing/2014/main" id="{ED0588E8-A122-42CF-AB6C-0E499B3E26A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8" name="正方形/長方形 197">
          <a:extLst>
            <a:ext uri="{FF2B5EF4-FFF2-40B4-BE49-F238E27FC236}">
              <a16:creationId xmlns:a16="http://schemas.microsoft.com/office/drawing/2014/main" id="{0B77B875-B0B1-4D13-B697-74A885D6922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9" name="正方形/長方形 198">
          <a:extLst>
            <a:ext uri="{FF2B5EF4-FFF2-40B4-BE49-F238E27FC236}">
              <a16:creationId xmlns:a16="http://schemas.microsoft.com/office/drawing/2014/main" id="{BD553637-7371-4650-ABE3-CD67F02ADE5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0" name="正方形/長方形 199">
          <a:extLst>
            <a:ext uri="{FF2B5EF4-FFF2-40B4-BE49-F238E27FC236}">
              <a16:creationId xmlns:a16="http://schemas.microsoft.com/office/drawing/2014/main" id="{28620548-934A-419D-906D-7C9697A9F26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1" name="正方形/長方形 200">
          <a:extLst>
            <a:ext uri="{FF2B5EF4-FFF2-40B4-BE49-F238E27FC236}">
              <a16:creationId xmlns:a16="http://schemas.microsoft.com/office/drawing/2014/main" id="{C8C76453-2EC6-42F3-A312-69DF98E9F61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2" name="正方形/長方形 201">
          <a:extLst>
            <a:ext uri="{FF2B5EF4-FFF2-40B4-BE49-F238E27FC236}">
              <a16:creationId xmlns:a16="http://schemas.microsoft.com/office/drawing/2014/main" id="{37EA7B46-06F4-4E56-B1D2-BB7EFA8CD54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3" name="正方形/長方形 202">
          <a:extLst>
            <a:ext uri="{FF2B5EF4-FFF2-40B4-BE49-F238E27FC236}">
              <a16:creationId xmlns:a16="http://schemas.microsoft.com/office/drawing/2014/main" id="{E334D668-0D7B-4201-B35C-538144A7584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4" name="テキスト ボックス 203">
          <a:extLst>
            <a:ext uri="{FF2B5EF4-FFF2-40B4-BE49-F238E27FC236}">
              <a16:creationId xmlns:a16="http://schemas.microsoft.com/office/drawing/2014/main" id="{DBBDB898-4F16-4631-B92B-6D914FB02ED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5" name="直線コネクタ 204">
          <a:extLst>
            <a:ext uri="{FF2B5EF4-FFF2-40B4-BE49-F238E27FC236}">
              <a16:creationId xmlns:a16="http://schemas.microsoft.com/office/drawing/2014/main" id="{C00268E9-5A1C-4EE4-9A80-4557FC63C86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6" name="テキスト ボックス 205">
          <a:extLst>
            <a:ext uri="{FF2B5EF4-FFF2-40B4-BE49-F238E27FC236}">
              <a16:creationId xmlns:a16="http://schemas.microsoft.com/office/drawing/2014/main" id="{E4A76A39-65E7-4DAF-B1CE-C35F61CAF6D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207" name="直線コネクタ 206">
          <a:extLst>
            <a:ext uri="{FF2B5EF4-FFF2-40B4-BE49-F238E27FC236}">
              <a16:creationId xmlns:a16="http://schemas.microsoft.com/office/drawing/2014/main" id="{E4E79C3A-0FFE-470B-9D84-6BEDF3B4246E}"/>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208" name="テキスト ボックス 207">
          <a:extLst>
            <a:ext uri="{FF2B5EF4-FFF2-40B4-BE49-F238E27FC236}">
              <a16:creationId xmlns:a16="http://schemas.microsoft.com/office/drawing/2014/main" id="{D4B7876B-AC6B-4649-AF6E-769DAEE99BA9}"/>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209" name="直線コネクタ 208">
          <a:extLst>
            <a:ext uri="{FF2B5EF4-FFF2-40B4-BE49-F238E27FC236}">
              <a16:creationId xmlns:a16="http://schemas.microsoft.com/office/drawing/2014/main" id="{56928DDB-82C7-49F6-B285-483316B6F6AB}"/>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210" name="テキスト ボックス 209">
          <a:extLst>
            <a:ext uri="{FF2B5EF4-FFF2-40B4-BE49-F238E27FC236}">
              <a16:creationId xmlns:a16="http://schemas.microsoft.com/office/drawing/2014/main" id="{0ABA9156-1318-471E-9044-774ED105EDE7}"/>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211" name="直線コネクタ 210">
          <a:extLst>
            <a:ext uri="{FF2B5EF4-FFF2-40B4-BE49-F238E27FC236}">
              <a16:creationId xmlns:a16="http://schemas.microsoft.com/office/drawing/2014/main" id="{C2CFA9EB-0B1C-4DAE-AD68-268EE57028E9}"/>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212" name="テキスト ボックス 211">
          <a:extLst>
            <a:ext uri="{FF2B5EF4-FFF2-40B4-BE49-F238E27FC236}">
              <a16:creationId xmlns:a16="http://schemas.microsoft.com/office/drawing/2014/main" id="{F0D39714-092A-4165-B40D-5E071AD94F6E}"/>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213" name="直線コネクタ 212">
          <a:extLst>
            <a:ext uri="{FF2B5EF4-FFF2-40B4-BE49-F238E27FC236}">
              <a16:creationId xmlns:a16="http://schemas.microsoft.com/office/drawing/2014/main" id="{6643B113-BCC4-47AC-812F-6812B3DD4E48}"/>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214" name="テキスト ボックス 213">
          <a:extLst>
            <a:ext uri="{FF2B5EF4-FFF2-40B4-BE49-F238E27FC236}">
              <a16:creationId xmlns:a16="http://schemas.microsoft.com/office/drawing/2014/main" id="{A59E268A-1C23-4180-AE0E-3A9D287889E7}"/>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5" name="直線コネクタ 214">
          <a:extLst>
            <a:ext uri="{FF2B5EF4-FFF2-40B4-BE49-F238E27FC236}">
              <a16:creationId xmlns:a16="http://schemas.microsoft.com/office/drawing/2014/main" id="{E7F9CCB8-D0B1-4CED-A5DD-30A05D2735F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6" name="テキスト ボックス 215">
          <a:extLst>
            <a:ext uri="{FF2B5EF4-FFF2-40B4-BE49-F238E27FC236}">
              <a16:creationId xmlns:a16="http://schemas.microsoft.com/office/drawing/2014/main" id="{8056476D-5D3D-49EE-8324-23FF52F8362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7" name="【一般廃棄物処理施設】&#10;有形固定資産減価償却率グラフ枠">
          <a:extLst>
            <a:ext uri="{FF2B5EF4-FFF2-40B4-BE49-F238E27FC236}">
              <a16:creationId xmlns:a16="http://schemas.microsoft.com/office/drawing/2014/main" id="{90635C6D-257B-430D-9691-F1CF84A7A51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51054</xdr:rowOff>
    </xdr:from>
    <xdr:to>
      <xdr:col>85</xdr:col>
      <xdr:colOff>126364</xdr:colOff>
      <xdr:row>41</xdr:row>
      <xdr:rowOff>83058</xdr:rowOff>
    </xdr:to>
    <xdr:cxnSp macro="">
      <xdr:nvCxnSpPr>
        <xdr:cNvPr id="218" name="直線コネクタ 217">
          <a:extLst>
            <a:ext uri="{FF2B5EF4-FFF2-40B4-BE49-F238E27FC236}">
              <a16:creationId xmlns:a16="http://schemas.microsoft.com/office/drawing/2014/main" id="{7DA27C63-8BDA-4AD5-BEB4-068CB15E38A6}"/>
            </a:ext>
          </a:extLst>
        </xdr:cNvPr>
        <xdr:cNvCxnSpPr/>
      </xdr:nvCxnSpPr>
      <xdr:spPr>
        <a:xfrm flipV="1">
          <a:off x="16318864" y="5708904"/>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86885</xdr:rowOff>
    </xdr:from>
    <xdr:ext cx="405111" cy="259045"/>
    <xdr:sp macro="" textlink="">
      <xdr:nvSpPr>
        <xdr:cNvPr id="219" name="【一般廃棄物処理施設】&#10;有形固定資産減価償却率最小値テキスト">
          <a:extLst>
            <a:ext uri="{FF2B5EF4-FFF2-40B4-BE49-F238E27FC236}">
              <a16:creationId xmlns:a16="http://schemas.microsoft.com/office/drawing/2014/main" id="{A62D931D-537E-4C51-B040-939780425431}"/>
            </a:ext>
          </a:extLst>
        </xdr:cNvPr>
        <xdr:cNvSpPr txBox="1"/>
      </xdr:nvSpPr>
      <xdr:spPr>
        <a:xfrm>
          <a:off x="16357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83058</xdr:rowOff>
    </xdr:from>
    <xdr:to>
      <xdr:col>86</xdr:col>
      <xdr:colOff>25400</xdr:colOff>
      <xdr:row>41</xdr:row>
      <xdr:rowOff>83058</xdr:rowOff>
    </xdr:to>
    <xdr:cxnSp macro="">
      <xdr:nvCxnSpPr>
        <xdr:cNvPr id="220" name="直線コネクタ 219">
          <a:extLst>
            <a:ext uri="{FF2B5EF4-FFF2-40B4-BE49-F238E27FC236}">
              <a16:creationId xmlns:a16="http://schemas.microsoft.com/office/drawing/2014/main" id="{E6FC2AB1-54D2-48D7-8E75-6D369B48B670}"/>
            </a:ext>
          </a:extLst>
        </xdr:cNvPr>
        <xdr:cNvCxnSpPr/>
      </xdr:nvCxnSpPr>
      <xdr:spPr>
        <a:xfrm>
          <a:off x="16230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169181</xdr:rowOff>
    </xdr:from>
    <xdr:ext cx="405111" cy="259045"/>
    <xdr:sp macro="" textlink="">
      <xdr:nvSpPr>
        <xdr:cNvPr id="221" name="【一般廃棄物処理施設】&#10;有形固定資産減価償却率最大値テキスト">
          <a:extLst>
            <a:ext uri="{FF2B5EF4-FFF2-40B4-BE49-F238E27FC236}">
              <a16:creationId xmlns:a16="http://schemas.microsoft.com/office/drawing/2014/main" id="{DAC28909-13CB-4042-8DCB-BFD6CE3CF63C}"/>
            </a:ext>
          </a:extLst>
        </xdr:cNvPr>
        <xdr:cNvSpPr txBox="1"/>
      </xdr:nvSpPr>
      <xdr:spPr>
        <a:xfrm>
          <a:off x="16357600" y="548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51054</xdr:rowOff>
    </xdr:from>
    <xdr:to>
      <xdr:col>86</xdr:col>
      <xdr:colOff>25400</xdr:colOff>
      <xdr:row>33</xdr:row>
      <xdr:rowOff>51054</xdr:rowOff>
    </xdr:to>
    <xdr:cxnSp macro="">
      <xdr:nvCxnSpPr>
        <xdr:cNvPr id="222" name="直線コネクタ 221">
          <a:extLst>
            <a:ext uri="{FF2B5EF4-FFF2-40B4-BE49-F238E27FC236}">
              <a16:creationId xmlns:a16="http://schemas.microsoft.com/office/drawing/2014/main" id="{75AAA247-A113-4724-9BD1-AAA286C08F67}"/>
            </a:ext>
          </a:extLst>
        </xdr:cNvPr>
        <xdr:cNvCxnSpPr/>
      </xdr:nvCxnSpPr>
      <xdr:spPr>
        <a:xfrm>
          <a:off x="16230600" y="570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66565</xdr:rowOff>
    </xdr:from>
    <xdr:ext cx="405111" cy="259045"/>
    <xdr:sp macro="" textlink="">
      <xdr:nvSpPr>
        <xdr:cNvPr id="223" name="【一般廃棄物処理施設】&#10;有形固定資産減価償却率平均値テキスト">
          <a:extLst>
            <a:ext uri="{FF2B5EF4-FFF2-40B4-BE49-F238E27FC236}">
              <a16:creationId xmlns:a16="http://schemas.microsoft.com/office/drawing/2014/main" id="{074F05B2-2601-4172-9A3A-9736D1A210A3}"/>
            </a:ext>
          </a:extLst>
        </xdr:cNvPr>
        <xdr:cNvSpPr txBox="1"/>
      </xdr:nvSpPr>
      <xdr:spPr>
        <a:xfrm>
          <a:off x="16357600" y="6238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43688</xdr:rowOff>
    </xdr:from>
    <xdr:to>
      <xdr:col>85</xdr:col>
      <xdr:colOff>177800</xdr:colOff>
      <xdr:row>37</xdr:row>
      <xdr:rowOff>145288</xdr:rowOff>
    </xdr:to>
    <xdr:sp macro="" textlink="">
      <xdr:nvSpPr>
        <xdr:cNvPr id="224" name="フローチャート: 判断 223">
          <a:extLst>
            <a:ext uri="{FF2B5EF4-FFF2-40B4-BE49-F238E27FC236}">
              <a16:creationId xmlns:a16="http://schemas.microsoft.com/office/drawing/2014/main" id="{303D5711-2434-4696-B85D-D0EBC8948BC8}"/>
            </a:ext>
          </a:extLst>
        </xdr:cNvPr>
        <xdr:cNvSpPr/>
      </xdr:nvSpPr>
      <xdr:spPr>
        <a:xfrm>
          <a:off x="16268700" y="63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96266</xdr:rowOff>
    </xdr:from>
    <xdr:to>
      <xdr:col>81</xdr:col>
      <xdr:colOff>101600</xdr:colOff>
      <xdr:row>38</xdr:row>
      <xdr:rowOff>26415</xdr:rowOff>
    </xdr:to>
    <xdr:sp macro="" textlink="">
      <xdr:nvSpPr>
        <xdr:cNvPr id="225" name="フローチャート: 判断 224">
          <a:extLst>
            <a:ext uri="{FF2B5EF4-FFF2-40B4-BE49-F238E27FC236}">
              <a16:creationId xmlns:a16="http://schemas.microsoft.com/office/drawing/2014/main" id="{299557A8-24DB-4843-989C-DAFD19DB18D9}"/>
            </a:ext>
          </a:extLst>
        </xdr:cNvPr>
        <xdr:cNvSpPr/>
      </xdr:nvSpPr>
      <xdr:spPr>
        <a:xfrm>
          <a:off x="15430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45974</xdr:rowOff>
    </xdr:from>
    <xdr:to>
      <xdr:col>76</xdr:col>
      <xdr:colOff>165100</xdr:colOff>
      <xdr:row>37</xdr:row>
      <xdr:rowOff>147574</xdr:rowOff>
    </xdr:to>
    <xdr:sp macro="" textlink="">
      <xdr:nvSpPr>
        <xdr:cNvPr id="226" name="フローチャート: 判断 225">
          <a:extLst>
            <a:ext uri="{FF2B5EF4-FFF2-40B4-BE49-F238E27FC236}">
              <a16:creationId xmlns:a16="http://schemas.microsoft.com/office/drawing/2014/main" id="{A74EDF11-CDE6-492F-B853-1A1FFAE0D049}"/>
            </a:ext>
          </a:extLst>
        </xdr:cNvPr>
        <xdr:cNvSpPr/>
      </xdr:nvSpPr>
      <xdr:spPr>
        <a:xfrm>
          <a:off x="145415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87122</xdr:rowOff>
    </xdr:from>
    <xdr:to>
      <xdr:col>72</xdr:col>
      <xdr:colOff>38100</xdr:colOff>
      <xdr:row>37</xdr:row>
      <xdr:rowOff>17272</xdr:rowOff>
    </xdr:to>
    <xdr:sp macro="" textlink="">
      <xdr:nvSpPr>
        <xdr:cNvPr id="227" name="フローチャート: 判断 226">
          <a:extLst>
            <a:ext uri="{FF2B5EF4-FFF2-40B4-BE49-F238E27FC236}">
              <a16:creationId xmlns:a16="http://schemas.microsoft.com/office/drawing/2014/main" id="{9B5F5A25-9C24-47E9-B30A-B0E52248179E}"/>
            </a:ext>
          </a:extLst>
        </xdr:cNvPr>
        <xdr:cNvSpPr/>
      </xdr:nvSpPr>
      <xdr:spPr>
        <a:xfrm>
          <a:off x="136525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148844</xdr:rowOff>
    </xdr:from>
    <xdr:to>
      <xdr:col>67</xdr:col>
      <xdr:colOff>101600</xdr:colOff>
      <xdr:row>37</xdr:row>
      <xdr:rowOff>78994</xdr:rowOff>
    </xdr:to>
    <xdr:sp macro="" textlink="">
      <xdr:nvSpPr>
        <xdr:cNvPr id="228" name="フローチャート: 判断 227">
          <a:extLst>
            <a:ext uri="{FF2B5EF4-FFF2-40B4-BE49-F238E27FC236}">
              <a16:creationId xmlns:a16="http://schemas.microsoft.com/office/drawing/2014/main" id="{81F7E3F3-B614-44F2-A085-2DDF4142BA19}"/>
            </a:ext>
          </a:extLst>
        </xdr:cNvPr>
        <xdr:cNvSpPr/>
      </xdr:nvSpPr>
      <xdr:spPr>
        <a:xfrm>
          <a:off x="12763500" y="632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F3B8D1B6-0496-4BAF-AE9E-BEA67485F55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C29606B0-7703-4D40-829C-4F26CF62EAD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61C62D33-727C-450D-A3F9-49901E8A595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6FBC30D9-433C-4A33-90DC-63EFAB8B045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622F5DA4-6598-41E2-823B-7815F6E7674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27686</xdr:rowOff>
    </xdr:from>
    <xdr:to>
      <xdr:col>85</xdr:col>
      <xdr:colOff>177800</xdr:colOff>
      <xdr:row>40</xdr:row>
      <xdr:rowOff>129286</xdr:rowOff>
    </xdr:to>
    <xdr:sp macro="" textlink="">
      <xdr:nvSpPr>
        <xdr:cNvPr id="234" name="楕円 233">
          <a:extLst>
            <a:ext uri="{FF2B5EF4-FFF2-40B4-BE49-F238E27FC236}">
              <a16:creationId xmlns:a16="http://schemas.microsoft.com/office/drawing/2014/main" id="{E7A9B4D8-70B6-41C6-8811-57F98F87F254}"/>
            </a:ext>
          </a:extLst>
        </xdr:cNvPr>
        <xdr:cNvSpPr/>
      </xdr:nvSpPr>
      <xdr:spPr>
        <a:xfrm>
          <a:off x="162687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6113</xdr:rowOff>
    </xdr:from>
    <xdr:ext cx="405111" cy="259045"/>
    <xdr:sp macro="" textlink="">
      <xdr:nvSpPr>
        <xdr:cNvPr id="235" name="【一般廃棄物処理施設】&#10;有形固定資産減価償却率該当値テキスト">
          <a:extLst>
            <a:ext uri="{FF2B5EF4-FFF2-40B4-BE49-F238E27FC236}">
              <a16:creationId xmlns:a16="http://schemas.microsoft.com/office/drawing/2014/main" id="{A4B18DD3-B0ED-4FA7-BAE0-A92169FDE1EE}"/>
            </a:ext>
          </a:extLst>
        </xdr:cNvPr>
        <xdr:cNvSpPr txBox="1"/>
      </xdr:nvSpPr>
      <xdr:spPr>
        <a:xfrm>
          <a:off x="16357600" y="686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20828</xdr:rowOff>
    </xdr:from>
    <xdr:to>
      <xdr:col>81</xdr:col>
      <xdr:colOff>101600</xdr:colOff>
      <xdr:row>40</xdr:row>
      <xdr:rowOff>122428</xdr:rowOff>
    </xdr:to>
    <xdr:sp macro="" textlink="">
      <xdr:nvSpPr>
        <xdr:cNvPr id="236" name="楕円 235">
          <a:extLst>
            <a:ext uri="{FF2B5EF4-FFF2-40B4-BE49-F238E27FC236}">
              <a16:creationId xmlns:a16="http://schemas.microsoft.com/office/drawing/2014/main" id="{611E0080-A3D7-442A-AB8A-CB5E5F825AC1}"/>
            </a:ext>
          </a:extLst>
        </xdr:cNvPr>
        <xdr:cNvSpPr/>
      </xdr:nvSpPr>
      <xdr:spPr>
        <a:xfrm>
          <a:off x="15430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71628</xdr:rowOff>
    </xdr:from>
    <xdr:to>
      <xdr:col>85</xdr:col>
      <xdr:colOff>127000</xdr:colOff>
      <xdr:row>40</xdr:row>
      <xdr:rowOff>78486</xdr:rowOff>
    </xdr:to>
    <xdr:cxnSp macro="">
      <xdr:nvCxnSpPr>
        <xdr:cNvPr id="237" name="直線コネクタ 236">
          <a:extLst>
            <a:ext uri="{FF2B5EF4-FFF2-40B4-BE49-F238E27FC236}">
              <a16:creationId xmlns:a16="http://schemas.microsoft.com/office/drawing/2014/main" id="{A9D81AD8-E1B2-4FAA-8A71-C95E79FE533B}"/>
            </a:ext>
          </a:extLst>
        </xdr:cNvPr>
        <xdr:cNvCxnSpPr/>
      </xdr:nvCxnSpPr>
      <xdr:spPr>
        <a:xfrm>
          <a:off x="15481300" y="692962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132842</xdr:rowOff>
    </xdr:from>
    <xdr:to>
      <xdr:col>76</xdr:col>
      <xdr:colOff>165100</xdr:colOff>
      <xdr:row>40</xdr:row>
      <xdr:rowOff>62992</xdr:rowOff>
    </xdr:to>
    <xdr:sp macro="" textlink="">
      <xdr:nvSpPr>
        <xdr:cNvPr id="238" name="楕円 237">
          <a:extLst>
            <a:ext uri="{FF2B5EF4-FFF2-40B4-BE49-F238E27FC236}">
              <a16:creationId xmlns:a16="http://schemas.microsoft.com/office/drawing/2014/main" id="{B07E54A4-A6FA-40C9-BCDA-B9199E5136AD}"/>
            </a:ext>
          </a:extLst>
        </xdr:cNvPr>
        <xdr:cNvSpPr/>
      </xdr:nvSpPr>
      <xdr:spPr>
        <a:xfrm>
          <a:off x="14541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12192</xdr:rowOff>
    </xdr:from>
    <xdr:to>
      <xdr:col>81</xdr:col>
      <xdr:colOff>50800</xdr:colOff>
      <xdr:row>40</xdr:row>
      <xdr:rowOff>71628</xdr:rowOff>
    </xdr:to>
    <xdr:cxnSp macro="">
      <xdr:nvCxnSpPr>
        <xdr:cNvPr id="239" name="直線コネクタ 238">
          <a:extLst>
            <a:ext uri="{FF2B5EF4-FFF2-40B4-BE49-F238E27FC236}">
              <a16:creationId xmlns:a16="http://schemas.microsoft.com/office/drawing/2014/main" id="{F86DA5D0-6C06-49E1-A59E-7E2443AECFFE}"/>
            </a:ext>
          </a:extLst>
        </xdr:cNvPr>
        <xdr:cNvCxnSpPr/>
      </xdr:nvCxnSpPr>
      <xdr:spPr>
        <a:xfrm>
          <a:off x="14592300" y="68701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132842</xdr:rowOff>
    </xdr:from>
    <xdr:to>
      <xdr:col>72</xdr:col>
      <xdr:colOff>38100</xdr:colOff>
      <xdr:row>40</xdr:row>
      <xdr:rowOff>62992</xdr:rowOff>
    </xdr:to>
    <xdr:sp macro="" textlink="">
      <xdr:nvSpPr>
        <xdr:cNvPr id="240" name="楕円 239">
          <a:extLst>
            <a:ext uri="{FF2B5EF4-FFF2-40B4-BE49-F238E27FC236}">
              <a16:creationId xmlns:a16="http://schemas.microsoft.com/office/drawing/2014/main" id="{20777038-88C4-4FF4-841C-D6294032A50C}"/>
            </a:ext>
          </a:extLst>
        </xdr:cNvPr>
        <xdr:cNvSpPr/>
      </xdr:nvSpPr>
      <xdr:spPr>
        <a:xfrm>
          <a:off x="13652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12192</xdr:rowOff>
    </xdr:from>
    <xdr:to>
      <xdr:col>76</xdr:col>
      <xdr:colOff>114300</xdr:colOff>
      <xdr:row>40</xdr:row>
      <xdr:rowOff>12192</xdr:rowOff>
    </xdr:to>
    <xdr:cxnSp macro="">
      <xdr:nvCxnSpPr>
        <xdr:cNvPr id="241" name="直線コネクタ 240">
          <a:extLst>
            <a:ext uri="{FF2B5EF4-FFF2-40B4-BE49-F238E27FC236}">
              <a16:creationId xmlns:a16="http://schemas.microsoft.com/office/drawing/2014/main" id="{393599FA-6E8E-4626-96E1-D66BE35A7248}"/>
            </a:ext>
          </a:extLst>
        </xdr:cNvPr>
        <xdr:cNvCxnSpPr/>
      </xdr:nvCxnSpPr>
      <xdr:spPr>
        <a:xfrm>
          <a:off x="13703300" y="6870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71120</xdr:rowOff>
    </xdr:from>
    <xdr:to>
      <xdr:col>67</xdr:col>
      <xdr:colOff>101600</xdr:colOff>
      <xdr:row>40</xdr:row>
      <xdr:rowOff>1270</xdr:rowOff>
    </xdr:to>
    <xdr:sp macro="" textlink="">
      <xdr:nvSpPr>
        <xdr:cNvPr id="242" name="楕円 241">
          <a:extLst>
            <a:ext uri="{FF2B5EF4-FFF2-40B4-BE49-F238E27FC236}">
              <a16:creationId xmlns:a16="http://schemas.microsoft.com/office/drawing/2014/main" id="{662B44A5-7143-4EB3-B29F-A67225AD4701}"/>
            </a:ext>
          </a:extLst>
        </xdr:cNvPr>
        <xdr:cNvSpPr/>
      </xdr:nvSpPr>
      <xdr:spPr>
        <a:xfrm>
          <a:off x="12763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121920</xdr:rowOff>
    </xdr:from>
    <xdr:to>
      <xdr:col>71</xdr:col>
      <xdr:colOff>177800</xdr:colOff>
      <xdr:row>40</xdr:row>
      <xdr:rowOff>12192</xdr:rowOff>
    </xdr:to>
    <xdr:cxnSp macro="">
      <xdr:nvCxnSpPr>
        <xdr:cNvPr id="243" name="直線コネクタ 242">
          <a:extLst>
            <a:ext uri="{FF2B5EF4-FFF2-40B4-BE49-F238E27FC236}">
              <a16:creationId xmlns:a16="http://schemas.microsoft.com/office/drawing/2014/main" id="{89C41741-1317-4327-9040-E0AC07294D61}"/>
            </a:ext>
          </a:extLst>
        </xdr:cNvPr>
        <xdr:cNvCxnSpPr/>
      </xdr:nvCxnSpPr>
      <xdr:spPr>
        <a:xfrm>
          <a:off x="12814300" y="680847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42943</xdr:rowOff>
    </xdr:from>
    <xdr:ext cx="405111" cy="259045"/>
    <xdr:sp macro="" textlink="">
      <xdr:nvSpPr>
        <xdr:cNvPr id="244" name="n_1aveValue【一般廃棄物処理施設】&#10;有形固定資産減価償却率">
          <a:extLst>
            <a:ext uri="{FF2B5EF4-FFF2-40B4-BE49-F238E27FC236}">
              <a16:creationId xmlns:a16="http://schemas.microsoft.com/office/drawing/2014/main" id="{B825D748-0809-49D2-9F57-3F76FC3A16D7}"/>
            </a:ext>
          </a:extLst>
        </xdr:cNvPr>
        <xdr:cNvSpPr txBox="1"/>
      </xdr:nvSpPr>
      <xdr:spPr>
        <a:xfrm>
          <a:off x="15266044" y="621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164101</xdr:rowOff>
    </xdr:from>
    <xdr:ext cx="405111" cy="259045"/>
    <xdr:sp macro="" textlink="">
      <xdr:nvSpPr>
        <xdr:cNvPr id="245" name="n_2aveValue【一般廃棄物処理施設】&#10;有形固定資産減価償却率">
          <a:extLst>
            <a:ext uri="{FF2B5EF4-FFF2-40B4-BE49-F238E27FC236}">
              <a16:creationId xmlns:a16="http://schemas.microsoft.com/office/drawing/2014/main" id="{190EDBBD-F8D6-4B18-8BA5-3F50778240E4}"/>
            </a:ext>
          </a:extLst>
        </xdr:cNvPr>
        <xdr:cNvSpPr txBox="1"/>
      </xdr:nvSpPr>
      <xdr:spPr>
        <a:xfrm>
          <a:off x="14389744" y="616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33799</xdr:rowOff>
    </xdr:from>
    <xdr:ext cx="405111" cy="259045"/>
    <xdr:sp macro="" textlink="">
      <xdr:nvSpPr>
        <xdr:cNvPr id="246" name="n_3aveValue【一般廃棄物処理施設】&#10;有形固定資産減価償却率">
          <a:extLst>
            <a:ext uri="{FF2B5EF4-FFF2-40B4-BE49-F238E27FC236}">
              <a16:creationId xmlns:a16="http://schemas.microsoft.com/office/drawing/2014/main" id="{448C88CE-BB1F-4318-A512-8BB890725913}"/>
            </a:ext>
          </a:extLst>
        </xdr:cNvPr>
        <xdr:cNvSpPr txBox="1"/>
      </xdr:nvSpPr>
      <xdr:spPr>
        <a:xfrm>
          <a:off x="13500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95521</xdr:rowOff>
    </xdr:from>
    <xdr:ext cx="405111" cy="259045"/>
    <xdr:sp macro="" textlink="">
      <xdr:nvSpPr>
        <xdr:cNvPr id="247" name="n_4aveValue【一般廃棄物処理施設】&#10;有形固定資産減価償却率">
          <a:extLst>
            <a:ext uri="{FF2B5EF4-FFF2-40B4-BE49-F238E27FC236}">
              <a16:creationId xmlns:a16="http://schemas.microsoft.com/office/drawing/2014/main" id="{065F981E-A12A-4BDA-88D9-67A648F93EC4}"/>
            </a:ext>
          </a:extLst>
        </xdr:cNvPr>
        <xdr:cNvSpPr txBox="1"/>
      </xdr:nvSpPr>
      <xdr:spPr>
        <a:xfrm>
          <a:off x="12611744" y="609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113555</xdr:rowOff>
    </xdr:from>
    <xdr:ext cx="405111" cy="259045"/>
    <xdr:sp macro="" textlink="">
      <xdr:nvSpPr>
        <xdr:cNvPr id="248" name="n_1mainValue【一般廃棄物処理施設】&#10;有形固定資産減価償却率">
          <a:extLst>
            <a:ext uri="{FF2B5EF4-FFF2-40B4-BE49-F238E27FC236}">
              <a16:creationId xmlns:a16="http://schemas.microsoft.com/office/drawing/2014/main" id="{5DCE6110-F31A-43C5-A7A1-1FD4CE4C587A}"/>
            </a:ext>
          </a:extLst>
        </xdr:cNvPr>
        <xdr:cNvSpPr txBox="1"/>
      </xdr:nvSpPr>
      <xdr:spPr>
        <a:xfrm>
          <a:off x="15266044" y="697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54119</xdr:rowOff>
    </xdr:from>
    <xdr:ext cx="405111" cy="259045"/>
    <xdr:sp macro="" textlink="">
      <xdr:nvSpPr>
        <xdr:cNvPr id="249" name="n_2mainValue【一般廃棄物処理施設】&#10;有形固定資産減価償却率">
          <a:extLst>
            <a:ext uri="{FF2B5EF4-FFF2-40B4-BE49-F238E27FC236}">
              <a16:creationId xmlns:a16="http://schemas.microsoft.com/office/drawing/2014/main" id="{4063FFB0-99A9-4B19-8DB4-04BA7D24C41B}"/>
            </a:ext>
          </a:extLst>
        </xdr:cNvPr>
        <xdr:cNvSpPr txBox="1"/>
      </xdr:nvSpPr>
      <xdr:spPr>
        <a:xfrm>
          <a:off x="14389744" y="691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54119</xdr:rowOff>
    </xdr:from>
    <xdr:ext cx="405111" cy="259045"/>
    <xdr:sp macro="" textlink="">
      <xdr:nvSpPr>
        <xdr:cNvPr id="250" name="n_3mainValue【一般廃棄物処理施設】&#10;有形固定資産減価償却率">
          <a:extLst>
            <a:ext uri="{FF2B5EF4-FFF2-40B4-BE49-F238E27FC236}">
              <a16:creationId xmlns:a16="http://schemas.microsoft.com/office/drawing/2014/main" id="{4EF55440-4578-45CF-912A-093E4BB06764}"/>
            </a:ext>
          </a:extLst>
        </xdr:cNvPr>
        <xdr:cNvSpPr txBox="1"/>
      </xdr:nvSpPr>
      <xdr:spPr>
        <a:xfrm>
          <a:off x="13500744" y="691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163847</xdr:rowOff>
    </xdr:from>
    <xdr:ext cx="405111" cy="259045"/>
    <xdr:sp macro="" textlink="">
      <xdr:nvSpPr>
        <xdr:cNvPr id="251" name="n_4mainValue【一般廃棄物処理施設】&#10;有形固定資産減価償却率">
          <a:extLst>
            <a:ext uri="{FF2B5EF4-FFF2-40B4-BE49-F238E27FC236}">
              <a16:creationId xmlns:a16="http://schemas.microsoft.com/office/drawing/2014/main" id="{A7E19AD6-DFC6-431E-82B8-A58508CCA4EC}"/>
            </a:ext>
          </a:extLst>
        </xdr:cNvPr>
        <xdr:cNvSpPr txBox="1"/>
      </xdr:nvSpPr>
      <xdr:spPr>
        <a:xfrm>
          <a:off x="12611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2" name="正方形/長方形 251">
          <a:extLst>
            <a:ext uri="{FF2B5EF4-FFF2-40B4-BE49-F238E27FC236}">
              <a16:creationId xmlns:a16="http://schemas.microsoft.com/office/drawing/2014/main" id="{E3FE999F-F93D-47ED-AD86-CED8E2A3D56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3" name="正方形/長方形 252">
          <a:extLst>
            <a:ext uri="{FF2B5EF4-FFF2-40B4-BE49-F238E27FC236}">
              <a16:creationId xmlns:a16="http://schemas.microsoft.com/office/drawing/2014/main" id="{627B9580-3026-4366-9CAB-C7C519A54EC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4" name="正方形/長方形 253">
          <a:extLst>
            <a:ext uri="{FF2B5EF4-FFF2-40B4-BE49-F238E27FC236}">
              <a16:creationId xmlns:a16="http://schemas.microsoft.com/office/drawing/2014/main" id="{C069C6A8-6221-4810-84BC-4BDEF398BC2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5" name="正方形/長方形 254">
          <a:extLst>
            <a:ext uri="{FF2B5EF4-FFF2-40B4-BE49-F238E27FC236}">
              <a16:creationId xmlns:a16="http://schemas.microsoft.com/office/drawing/2014/main" id="{BB27BB68-672C-40B5-90AC-5C58480656D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6" name="正方形/長方形 255">
          <a:extLst>
            <a:ext uri="{FF2B5EF4-FFF2-40B4-BE49-F238E27FC236}">
              <a16:creationId xmlns:a16="http://schemas.microsoft.com/office/drawing/2014/main" id="{066F52A6-2AFF-4E95-BEF8-A9B57894E50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7" name="正方形/長方形 256">
          <a:extLst>
            <a:ext uri="{FF2B5EF4-FFF2-40B4-BE49-F238E27FC236}">
              <a16:creationId xmlns:a16="http://schemas.microsoft.com/office/drawing/2014/main" id="{2A83F223-47BC-4784-A406-E2B51CB056B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8" name="正方形/長方形 257">
          <a:extLst>
            <a:ext uri="{FF2B5EF4-FFF2-40B4-BE49-F238E27FC236}">
              <a16:creationId xmlns:a16="http://schemas.microsoft.com/office/drawing/2014/main" id="{C4296EB7-998E-4BA7-B051-8DB96C4F5CA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9" name="正方形/長方形 258">
          <a:extLst>
            <a:ext uri="{FF2B5EF4-FFF2-40B4-BE49-F238E27FC236}">
              <a16:creationId xmlns:a16="http://schemas.microsoft.com/office/drawing/2014/main" id="{08033247-6A2C-4B0D-AF43-7502A4E8F07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0" name="テキスト ボックス 259">
          <a:extLst>
            <a:ext uri="{FF2B5EF4-FFF2-40B4-BE49-F238E27FC236}">
              <a16:creationId xmlns:a16="http://schemas.microsoft.com/office/drawing/2014/main" id="{5DA5F51F-CDA4-4EE5-8330-6DFAB4B2B3C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1" name="直線コネクタ 260">
          <a:extLst>
            <a:ext uri="{FF2B5EF4-FFF2-40B4-BE49-F238E27FC236}">
              <a16:creationId xmlns:a16="http://schemas.microsoft.com/office/drawing/2014/main" id="{31A51BCA-D77B-4B68-9268-9852FB68C93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2" name="直線コネクタ 261">
          <a:extLst>
            <a:ext uri="{FF2B5EF4-FFF2-40B4-BE49-F238E27FC236}">
              <a16:creationId xmlns:a16="http://schemas.microsoft.com/office/drawing/2014/main" id="{F3393586-CEA2-4AD3-AA17-F65CB608FFD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3" name="テキスト ボックス 262">
          <a:extLst>
            <a:ext uri="{FF2B5EF4-FFF2-40B4-BE49-F238E27FC236}">
              <a16:creationId xmlns:a16="http://schemas.microsoft.com/office/drawing/2014/main" id="{674C75A1-616B-4E3B-96E7-49E52DF00F9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4" name="直線コネクタ 263">
          <a:extLst>
            <a:ext uri="{FF2B5EF4-FFF2-40B4-BE49-F238E27FC236}">
              <a16:creationId xmlns:a16="http://schemas.microsoft.com/office/drawing/2014/main" id="{D31B18BC-E77B-4DB7-ADED-CF9C8E6C959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5" name="テキスト ボックス 264">
          <a:extLst>
            <a:ext uri="{FF2B5EF4-FFF2-40B4-BE49-F238E27FC236}">
              <a16:creationId xmlns:a16="http://schemas.microsoft.com/office/drawing/2014/main" id="{B3BD9B23-A8A9-4935-98D6-F6B5D62CFEF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6" name="直線コネクタ 265">
          <a:extLst>
            <a:ext uri="{FF2B5EF4-FFF2-40B4-BE49-F238E27FC236}">
              <a16:creationId xmlns:a16="http://schemas.microsoft.com/office/drawing/2014/main" id="{6CEE6862-32BC-4E88-B9F7-B6E39F37A4C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67" name="テキスト ボックス 266">
          <a:extLst>
            <a:ext uri="{FF2B5EF4-FFF2-40B4-BE49-F238E27FC236}">
              <a16:creationId xmlns:a16="http://schemas.microsoft.com/office/drawing/2014/main" id="{D41C602A-85C4-430D-802B-F225E9AA6A4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68" name="直線コネクタ 267">
          <a:extLst>
            <a:ext uri="{FF2B5EF4-FFF2-40B4-BE49-F238E27FC236}">
              <a16:creationId xmlns:a16="http://schemas.microsoft.com/office/drawing/2014/main" id="{A7F848D6-A1FF-45F9-94A2-DF2241D87E0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69" name="テキスト ボックス 268">
          <a:extLst>
            <a:ext uri="{FF2B5EF4-FFF2-40B4-BE49-F238E27FC236}">
              <a16:creationId xmlns:a16="http://schemas.microsoft.com/office/drawing/2014/main" id="{A485F09A-3A63-4CE0-AB00-86097704E78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0" name="直線コネクタ 269">
          <a:extLst>
            <a:ext uri="{FF2B5EF4-FFF2-40B4-BE49-F238E27FC236}">
              <a16:creationId xmlns:a16="http://schemas.microsoft.com/office/drawing/2014/main" id="{D8F7BF15-91B4-4248-9645-2EC3FECF0E5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71" name="テキスト ボックス 270">
          <a:extLst>
            <a:ext uri="{FF2B5EF4-FFF2-40B4-BE49-F238E27FC236}">
              <a16:creationId xmlns:a16="http://schemas.microsoft.com/office/drawing/2014/main" id="{18DB4DE4-A1D7-40D7-A3A8-D882A24535A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2" name="直線コネクタ 271">
          <a:extLst>
            <a:ext uri="{FF2B5EF4-FFF2-40B4-BE49-F238E27FC236}">
              <a16:creationId xmlns:a16="http://schemas.microsoft.com/office/drawing/2014/main" id="{1189204C-A25D-4BBD-9B5A-73570DB4339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3" name="テキスト ボックス 272">
          <a:extLst>
            <a:ext uri="{FF2B5EF4-FFF2-40B4-BE49-F238E27FC236}">
              <a16:creationId xmlns:a16="http://schemas.microsoft.com/office/drawing/2014/main" id="{469DCB9D-7EEC-4559-8A8D-FF56A5A4754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4" name="【一般廃棄物処理施設】&#10;一人当たり有形固定資産（償却資産）額グラフ枠">
          <a:extLst>
            <a:ext uri="{FF2B5EF4-FFF2-40B4-BE49-F238E27FC236}">
              <a16:creationId xmlns:a16="http://schemas.microsoft.com/office/drawing/2014/main" id="{DE57794F-9BB6-4982-A94F-3F10CB804DE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92556</xdr:rowOff>
    </xdr:from>
    <xdr:to>
      <xdr:col>116</xdr:col>
      <xdr:colOff>62864</xdr:colOff>
      <xdr:row>42</xdr:row>
      <xdr:rowOff>37867</xdr:rowOff>
    </xdr:to>
    <xdr:cxnSp macro="">
      <xdr:nvCxnSpPr>
        <xdr:cNvPr id="275" name="直線コネクタ 274">
          <a:extLst>
            <a:ext uri="{FF2B5EF4-FFF2-40B4-BE49-F238E27FC236}">
              <a16:creationId xmlns:a16="http://schemas.microsoft.com/office/drawing/2014/main" id="{7D04A99F-725C-48D2-9D07-B86EE0C4BAD8}"/>
            </a:ext>
          </a:extLst>
        </xdr:cNvPr>
        <xdr:cNvCxnSpPr/>
      </xdr:nvCxnSpPr>
      <xdr:spPr>
        <a:xfrm flipV="1">
          <a:off x="22160864" y="5750406"/>
          <a:ext cx="0" cy="148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41694</xdr:rowOff>
    </xdr:from>
    <xdr:ext cx="378565" cy="259045"/>
    <xdr:sp macro="" textlink="">
      <xdr:nvSpPr>
        <xdr:cNvPr id="276" name="【一般廃棄物処理施設】&#10;一人当たり有形固定資産（償却資産）額最小値テキスト">
          <a:extLst>
            <a:ext uri="{FF2B5EF4-FFF2-40B4-BE49-F238E27FC236}">
              <a16:creationId xmlns:a16="http://schemas.microsoft.com/office/drawing/2014/main" id="{9FFCD090-8FEE-41A2-B118-F5CDBDC8A099}"/>
            </a:ext>
          </a:extLst>
        </xdr:cNvPr>
        <xdr:cNvSpPr txBox="1"/>
      </xdr:nvSpPr>
      <xdr:spPr>
        <a:xfrm>
          <a:off x="22199600" y="7242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37867</xdr:rowOff>
    </xdr:from>
    <xdr:to>
      <xdr:col>116</xdr:col>
      <xdr:colOff>152400</xdr:colOff>
      <xdr:row>42</xdr:row>
      <xdr:rowOff>37867</xdr:rowOff>
    </xdr:to>
    <xdr:cxnSp macro="">
      <xdr:nvCxnSpPr>
        <xdr:cNvPr id="277" name="直線コネクタ 276">
          <a:extLst>
            <a:ext uri="{FF2B5EF4-FFF2-40B4-BE49-F238E27FC236}">
              <a16:creationId xmlns:a16="http://schemas.microsoft.com/office/drawing/2014/main" id="{A981F6E4-08FB-403C-B9C4-A53026355B4A}"/>
            </a:ext>
          </a:extLst>
        </xdr:cNvPr>
        <xdr:cNvCxnSpPr/>
      </xdr:nvCxnSpPr>
      <xdr:spPr>
        <a:xfrm>
          <a:off x="22072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39233</xdr:rowOff>
    </xdr:from>
    <xdr:ext cx="599010" cy="259045"/>
    <xdr:sp macro="" textlink="">
      <xdr:nvSpPr>
        <xdr:cNvPr id="278" name="【一般廃棄物処理施設】&#10;一人当たり有形固定資産（償却資産）額最大値テキスト">
          <a:extLst>
            <a:ext uri="{FF2B5EF4-FFF2-40B4-BE49-F238E27FC236}">
              <a16:creationId xmlns:a16="http://schemas.microsoft.com/office/drawing/2014/main" id="{6386D7D0-2355-4FDC-8F71-0419717E6EF8}"/>
            </a:ext>
          </a:extLst>
        </xdr:cNvPr>
        <xdr:cNvSpPr txBox="1"/>
      </xdr:nvSpPr>
      <xdr:spPr>
        <a:xfrm>
          <a:off x="22199600" y="55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92556</xdr:rowOff>
    </xdr:from>
    <xdr:to>
      <xdr:col>116</xdr:col>
      <xdr:colOff>152400</xdr:colOff>
      <xdr:row>33</xdr:row>
      <xdr:rowOff>92556</xdr:rowOff>
    </xdr:to>
    <xdr:cxnSp macro="">
      <xdr:nvCxnSpPr>
        <xdr:cNvPr id="279" name="直線コネクタ 278">
          <a:extLst>
            <a:ext uri="{FF2B5EF4-FFF2-40B4-BE49-F238E27FC236}">
              <a16:creationId xmlns:a16="http://schemas.microsoft.com/office/drawing/2014/main" id="{A6E46D9B-7B02-4616-974F-763C6B4EFE6B}"/>
            </a:ext>
          </a:extLst>
        </xdr:cNvPr>
        <xdr:cNvCxnSpPr/>
      </xdr:nvCxnSpPr>
      <xdr:spPr>
        <a:xfrm>
          <a:off x="22072600" y="5750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156448</xdr:rowOff>
    </xdr:from>
    <xdr:ext cx="599010" cy="259045"/>
    <xdr:sp macro="" textlink="">
      <xdr:nvSpPr>
        <xdr:cNvPr id="280" name="【一般廃棄物処理施設】&#10;一人当たり有形固定資産（償却資産）額平均値テキスト">
          <a:extLst>
            <a:ext uri="{FF2B5EF4-FFF2-40B4-BE49-F238E27FC236}">
              <a16:creationId xmlns:a16="http://schemas.microsoft.com/office/drawing/2014/main" id="{CFC69A0F-832B-4C33-B04D-E0A75D28CD38}"/>
            </a:ext>
          </a:extLst>
        </xdr:cNvPr>
        <xdr:cNvSpPr txBox="1"/>
      </xdr:nvSpPr>
      <xdr:spPr>
        <a:xfrm>
          <a:off x="22199600" y="6842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6571</xdr:rowOff>
    </xdr:from>
    <xdr:to>
      <xdr:col>116</xdr:col>
      <xdr:colOff>114300</xdr:colOff>
      <xdr:row>40</xdr:row>
      <xdr:rowOff>108171</xdr:rowOff>
    </xdr:to>
    <xdr:sp macro="" textlink="">
      <xdr:nvSpPr>
        <xdr:cNvPr id="281" name="フローチャート: 判断 280">
          <a:extLst>
            <a:ext uri="{FF2B5EF4-FFF2-40B4-BE49-F238E27FC236}">
              <a16:creationId xmlns:a16="http://schemas.microsoft.com/office/drawing/2014/main" id="{223AC9F2-C26D-471E-988C-492C0E764378}"/>
            </a:ext>
          </a:extLst>
        </xdr:cNvPr>
        <xdr:cNvSpPr/>
      </xdr:nvSpPr>
      <xdr:spPr>
        <a:xfrm>
          <a:off x="22110700" y="686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156194</xdr:rowOff>
    </xdr:from>
    <xdr:to>
      <xdr:col>112</xdr:col>
      <xdr:colOff>38100</xdr:colOff>
      <xdr:row>40</xdr:row>
      <xdr:rowOff>86344</xdr:rowOff>
    </xdr:to>
    <xdr:sp macro="" textlink="">
      <xdr:nvSpPr>
        <xdr:cNvPr id="282" name="フローチャート: 判断 281">
          <a:extLst>
            <a:ext uri="{FF2B5EF4-FFF2-40B4-BE49-F238E27FC236}">
              <a16:creationId xmlns:a16="http://schemas.microsoft.com/office/drawing/2014/main" id="{73003163-E0D5-4860-9077-F5DA76EA2D49}"/>
            </a:ext>
          </a:extLst>
        </xdr:cNvPr>
        <xdr:cNvSpPr/>
      </xdr:nvSpPr>
      <xdr:spPr>
        <a:xfrm>
          <a:off x="21272500" y="684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20772</xdr:rowOff>
    </xdr:from>
    <xdr:to>
      <xdr:col>107</xdr:col>
      <xdr:colOff>101600</xdr:colOff>
      <xdr:row>40</xdr:row>
      <xdr:rowOff>122372</xdr:rowOff>
    </xdr:to>
    <xdr:sp macro="" textlink="">
      <xdr:nvSpPr>
        <xdr:cNvPr id="283" name="フローチャート: 判断 282">
          <a:extLst>
            <a:ext uri="{FF2B5EF4-FFF2-40B4-BE49-F238E27FC236}">
              <a16:creationId xmlns:a16="http://schemas.microsoft.com/office/drawing/2014/main" id="{3B334245-CD1D-4488-9987-5F18F56E69EF}"/>
            </a:ext>
          </a:extLst>
        </xdr:cNvPr>
        <xdr:cNvSpPr/>
      </xdr:nvSpPr>
      <xdr:spPr>
        <a:xfrm>
          <a:off x="20383500" y="687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111605</xdr:rowOff>
    </xdr:from>
    <xdr:to>
      <xdr:col>102</xdr:col>
      <xdr:colOff>165100</xdr:colOff>
      <xdr:row>40</xdr:row>
      <xdr:rowOff>41755</xdr:rowOff>
    </xdr:to>
    <xdr:sp macro="" textlink="">
      <xdr:nvSpPr>
        <xdr:cNvPr id="284" name="フローチャート: 判断 283">
          <a:extLst>
            <a:ext uri="{FF2B5EF4-FFF2-40B4-BE49-F238E27FC236}">
              <a16:creationId xmlns:a16="http://schemas.microsoft.com/office/drawing/2014/main" id="{4AA67E3D-4095-4593-84FC-538219CCCE5E}"/>
            </a:ext>
          </a:extLst>
        </xdr:cNvPr>
        <xdr:cNvSpPr/>
      </xdr:nvSpPr>
      <xdr:spPr>
        <a:xfrm>
          <a:off x="19494500" y="679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139670</xdr:rowOff>
    </xdr:from>
    <xdr:to>
      <xdr:col>98</xdr:col>
      <xdr:colOff>38100</xdr:colOff>
      <xdr:row>40</xdr:row>
      <xdr:rowOff>69820</xdr:rowOff>
    </xdr:to>
    <xdr:sp macro="" textlink="">
      <xdr:nvSpPr>
        <xdr:cNvPr id="285" name="フローチャート: 判断 284">
          <a:extLst>
            <a:ext uri="{FF2B5EF4-FFF2-40B4-BE49-F238E27FC236}">
              <a16:creationId xmlns:a16="http://schemas.microsoft.com/office/drawing/2014/main" id="{92FF75E1-2338-4C76-BBC1-6C57D4135FEA}"/>
            </a:ext>
          </a:extLst>
        </xdr:cNvPr>
        <xdr:cNvSpPr/>
      </xdr:nvSpPr>
      <xdr:spPr>
        <a:xfrm>
          <a:off x="18605500" y="682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CE60AA79-DB73-44D1-A6BB-FB4505DA955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0BBDB037-DFD4-4B4C-B984-F25C7952B7A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B00C2EDD-48CF-4B15-A4CA-BA65B4BC5BA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ADD359C0-207D-4D7C-83C6-0484340C831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1B2AA865-D47B-418A-9582-C6C1811D1F8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167770</xdr:rowOff>
    </xdr:from>
    <xdr:to>
      <xdr:col>116</xdr:col>
      <xdr:colOff>114300</xdr:colOff>
      <xdr:row>39</xdr:row>
      <xdr:rowOff>97920</xdr:rowOff>
    </xdr:to>
    <xdr:sp macro="" textlink="">
      <xdr:nvSpPr>
        <xdr:cNvPr id="291" name="楕円 290">
          <a:extLst>
            <a:ext uri="{FF2B5EF4-FFF2-40B4-BE49-F238E27FC236}">
              <a16:creationId xmlns:a16="http://schemas.microsoft.com/office/drawing/2014/main" id="{C5045F92-2022-4ACA-AE6B-5BD916A455BA}"/>
            </a:ext>
          </a:extLst>
        </xdr:cNvPr>
        <xdr:cNvSpPr/>
      </xdr:nvSpPr>
      <xdr:spPr>
        <a:xfrm>
          <a:off x="22110700" y="66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19197</xdr:rowOff>
    </xdr:from>
    <xdr:ext cx="599010" cy="259045"/>
    <xdr:sp macro="" textlink="">
      <xdr:nvSpPr>
        <xdr:cNvPr id="292" name="【一般廃棄物処理施設】&#10;一人当たり有形固定資産（償却資産）額該当値テキスト">
          <a:extLst>
            <a:ext uri="{FF2B5EF4-FFF2-40B4-BE49-F238E27FC236}">
              <a16:creationId xmlns:a16="http://schemas.microsoft.com/office/drawing/2014/main" id="{3E1397F4-4365-4713-AF64-341B6214B230}"/>
            </a:ext>
          </a:extLst>
        </xdr:cNvPr>
        <xdr:cNvSpPr txBox="1"/>
      </xdr:nvSpPr>
      <xdr:spPr>
        <a:xfrm>
          <a:off x="22199600" y="653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85230</xdr:rowOff>
    </xdr:from>
    <xdr:to>
      <xdr:col>112</xdr:col>
      <xdr:colOff>38100</xdr:colOff>
      <xdr:row>38</xdr:row>
      <xdr:rowOff>15380</xdr:rowOff>
    </xdr:to>
    <xdr:sp macro="" textlink="">
      <xdr:nvSpPr>
        <xdr:cNvPr id="293" name="楕円 292">
          <a:extLst>
            <a:ext uri="{FF2B5EF4-FFF2-40B4-BE49-F238E27FC236}">
              <a16:creationId xmlns:a16="http://schemas.microsoft.com/office/drawing/2014/main" id="{BDF9690A-8011-4BE7-A954-1226C4608337}"/>
            </a:ext>
          </a:extLst>
        </xdr:cNvPr>
        <xdr:cNvSpPr/>
      </xdr:nvSpPr>
      <xdr:spPr>
        <a:xfrm>
          <a:off x="21272500" y="642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136030</xdr:rowOff>
    </xdr:from>
    <xdr:to>
      <xdr:col>116</xdr:col>
      <xdr:colOff>63500</xdr:colOff>
      <xdr:row>39</xdr:row>
      <xdr:rowOff>47120</xdr:rowOff>
    </xdr:to>
    <xdr:cxnSp macro="">
      <xdr:nvCxnSpPr>
        <xdr:cNvPr id="294" name="直線コネクタ 293">
          <a:extLst>
            <a:ext uri="{FF2B5EF4-FFF2-40B4-BE49-F238E27FC236}">
              <a16:creationId xmlns:a16="http://schemas.microsoft.com/office/drawing/2014/main" id="{52C22FC8-D7ED-4881-972C-01192DCD001D}"/>
            </a:ext>
          </a:extLst>
        </xdr:cNvPr>
        <xdr:cNvCxnSpPr/>
      </xdr:nvCxnSpPr>
      <xdr:spPr>
        <a:xfrm>
          <a:off x="21323300" y="6479680"/>
          <a:ext cx="838200" cy="25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92774</xdr:rowOff>
    </xdr:from>
    <xdr:to>
      <xdr:col>107</xdr:col>
      <xdr:colOff>101600</xdr:colOff>
      <xdr:row>38</xdr:row>
      <xdr:rowOff>22924</xdr:rowOff>
    </xdr:to>
    <xdr:sp macro="" textlink="">
      <xdr:nvSpPr>
        <xdr:cNvPr id="295" name="楕円 294">
          <a:extLst>
            <a:ext uri="{FF2B5EF4-FFF2-40B4-BE49-F238E27FC236}">
              <a16:creationId xmlns:a16="http://schemas.microsoft.com/office/drawing/2014/main" id="{642A302E-EDBE-4388-A557-FCDFA217741D}"/>
            </a:ext>
          </a:extLst>
        </xdr:cNvPr>
        <xdr:cNvSpPr/>
      </xdr:nvSpPr>
      <xdr:spPr>
        <a:xfrm>
          <a:off x="20383500" y="64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136030</xdr:rowOff>
    </xdr:from>
    <xdr:to>
      <xdr:col>111</xdr:col>
      <xdr:colOff>177800</xdr:colOff>
      <xdr:row>37</xdr:row>
      <xdr:rowOff>143574</xdr:rowOff>
    </xdr:to>
    <xdr:cxnSp macro="">
      <xdr:nvCxnSpPr>
        <xdr:cNvPr id="296" name="直線コネクタ 295">
          <a:extLst>
            <a:ext uri="{FF2B5EF4-FFF2-40B4-BE49-F238E27FC236}">
              <a16:creationId xmlns:a16="http://schemas.microsoft.com/office/drawing/2014/main" id="{AF1BC630-E7A2-4757-B419-D249458BED97}"/>
            </a:ext>
          </a:extLst>
        </xdr:cNvPr>
        <xdr:cNvCxnSpPr/>
      </xdr:nvCxnSpPr>
      <xdr:spPr>
        <a:xfrm flipV="1">
          <a:off x="20434300" y="6479680"/>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94391</xdr:rowOff>
    </xdr:from>
    <xdr:to>
      <xdr:col>102</xdr:col>
      <xdr:colOff>165100</xdr:colOff>
      <xdr:row>39</xdr:row>
      <xdr:rowOff>24541</xdr:rowOff>
    </xdr:to>
    <xdr:sp macro="" textlink="">
      <xdr:nvSpPr>
        <xdr:cNvPr id="297" name="楕円 296">
          <a:extLst>
            <a:ext uri="{FF2B5EF4-FFF2-40B4-BE49-F238E27FC236}">
              <a16:creationId xmlns:a16="http://schemas.microsoft.com/office/drawing/2014/main" id="{309ABF91-F66A-42FD-AA18-C9D77FE5CEC1}"/>
            </a:ext>
          </a:extLst>
        </xdr:cNvPr>
        <xdr:cNvSpPr/>
      </xdr:nvSpPr>
      <xdr:spPr>
        <a:xfrm>
          <a:off x="19494500" y="660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143574</xdr:rowOff>
    </xdr:from>
    <xdr:to>
      <xdr:col>107</xdr:col>
      <xdr:colOff>50800</xdr:colOff>
      <xdr:row>38</xdr:row>
      <xdr:rowOff>145191</xdr:rowOff>
    </xdr:to>
    <xdr:cxnSp macro="">
      <xdr:nvCxnSpPr>
        <xdr:cNvPr id="298" name="直線コネクタ 297">
          <a:extLst>
            <a:ext uri="{FF2B5EF4-FFF2-40B4-BE49-F238E27FC236}">
              <a16:creationId xmlns:a16="http://schemas.microsoft.com/office/drawing/2014/main" id="{B6D557C4-E5DE-45AB-80E3-98C33B940CC4}"/>
            </a:ext>
          </a:extLst>
        </xdr:cNvPr>
        <xdr:cNvCxnSpPr/>
      </xdr:nvCxnSpPr>
      <xdr:spPr>
        <a:xfrm flipV="1">
          <a:off x="19545300" y="6487224"/>
          <a:ext cx="889000" cy="17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32285</xdr:rowOff>
    </xdr:from>
    <xdr:to>
      <xdr:col>98</xdr:col>
      <xdr:colOff>38100</xdr:colOff>
      <xdr:row>38</xdr:row>
      <xdr:rowOff>133885</xdr:rowOff>
    </xdr:to>
    <xdr:sp macro="" textlink="">
      <xdr:nvSpPr>
        <xdr:cNvPr id="299" name="楕円 298">
          <a:extLst>
            <a:ext uri="{FF2B5EF4-FFF2-40B4-BE49-F238E27FC236}">
              <a16:creationId xmlns:a16="http://schemas.microsoft.com/office/drawing/2014/main" id="{9A337873-7094-4404-816B-1D4387E51024}"/>
            </a:ext>
          </a:extLst>
        </xdr:cNvPr>
        <xdr:cNvSpPr/>
      </xdr:nvSpPr>
      <xdr:spPr>
        <a:xfrm>
          <a:off x="18605500" y="654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83085</xdr:rowOff>
    </xdr:from>
    <xdr:to>
      <xdr:col>102</xdr:col>
      <xdr:colOff>114300</xdr:colOff>
      <xdr:row>38</xdr:row>
      <xdr:rowOff>145191</xdr:rowOff>
    </xdr:to>
    <xdr:cxnSp macro="">
      <xdr:nvCxnSpPr>
        <xdr:cNvPr id="300" name="直線コネクタ 299">
          <a:extLst>
            <a:ext uri="{FF2B5EF4-FFF2-40B4-BE49-F238E27FC236}">
              <a16:creationId xmlns:a16="http://schemas.microsoft.com/office/drawing/2014/main" id="{67905B41-50F3-4237-97A3-56331C28C50A}"/>
            </a:ext>
          </a:extLst>
        </xdr:cNvPr>
        <xdr:cNvCxnSpPr/>
      </xdr:nvCxnSpPr>
      <xdr:spPr>
        <a:xfrm>
          <a:off x="18656300" y="6598185"/>
          <a:ext cx="889000" cy="6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77471</xdr:rowOff>
    </xdr:from>
    <xdr:ext cx="599010" cy="259045"/>
    <xdr:sp macro="" textlink="">
      <xdr:nvSpPr>
        <xdr:cNvPr id="301" name="n_1aveValue【一般廃棄物処理施設】&#10;一人当たり有形固定資産（償却資産）額">
          <a:extLst>
            <a:ext uri="{FF2B5EF4-FFF2-40B4-BE49-F238E27FC236}">
              <a16:creationId xmlns:a16="http://schemas.microsoft.com/office/drawing/2014/main" id="{EFC1DC1D-CBA3-49AD-A046-559DA2B52D75}"/>
            </a:ext>
          </a:extLst>
        </xdr:cNvPr>
        <xdr:cNvSpPr txBox="1"/>
      </xdr:nvSpPr>
      <xdr:spPr>
        <a:xfrm>
          <a:off x="21011095" y="693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113499</xdr:rowOff>
    </xdr:from>
    <xdr:ext cx="599010" cy="259045"/>
    <xdr:sp macro="" textlink="">
      <xdr:nvSpPr>
        <xdr:cNvPr id="302" name="n_2aveValue【一般廃棄物処理施設】&#10;一人当たり有形固定資産（償却資産）額">
          <a:extLst>
            <a:ext uri="{FF2B5EF4-FFF2-40B4-BE49-F238E27FC236}">
              <a16:creationId xmlns:a16="http://schemas.microsoft.com/office/drawing/2014/main" id="{18B59A69-D68D-4D91-A520-AD19B6800854}"/>
            </a:ext>
          </a:extLst>
        </xdr:cNvPr>
        <xdr:cNvSpPr txBox="1"/>
      </xdr:nvSpPr>
      <xdr:spPr>
        <a:xfrm>
          <a:off x="20134795" y="697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32882</xdr:rowOff>
    </xdr:from>
    <xdr:ext cx="599010" cy="259045"/>
    <xdr:sp macro="" textlink="">
      <xdr:nvSpPr>
        <xdr:cNvPr id="303" name="n_3aveValue【一般廃棄物処理施設】&#10;一人当たり有形固定資産（償却資産）額">
          <a:extLst>
            <a:ext uri="{FF2B5EF4-FFF2-40B4-BE49-F238E27FC236}">
              <a16:creationId xmlns:a16="http://schemas.microsoft.com/office/drawing/2014/main" id="{ED340FBA-4FBF-4EC0-B313-02F144864DB1}"/>
            </a:ext>
          </a:extLst>
        </xdr:cNvPr>
        <xdr:cNvSpPr txBox="1"/>
      </xdr:nvSpPr>
      <xdr:spPr>
        <a:xfrm>
          <a:off x="19245795" y="689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60947</xdr:rowOff>
    </xdr:from>
    <xdr:ext cx="599010" cy="259045"/>
    <xdr:sp macro="" textlink="">
      <xdr:nvSpPr>
        <xdr:cNvPr id="304" name="n_4aveValue【一般廃棄物処理施設】&#10;一人当たり有形固定資産（償却資産）額">
          <a:extLst>
            <a:ext uri="{FF2B5EF4-FFF2-40B4-BE49-F238E27FC236}">
              <a16:creationId xmlns:a16="http://schemas.microsoft.com/office/drawing/2014/main" id="{87FDF0C3-B871-4CDC-B518-7B513EE04EFB}"/>
            </a:ext>
          </a:extLst>
        </xdr:cNvPr>
        <xdr:cNvSpPr txBox="1"/>
      </xdr:nvSpPr>
      <xdr:spPr>
        <a:xfrm>
          <a:off x="18356795" y="691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31907</xdr:rowOff>
    </xdr:from>
    <xdr:ext cx="599010" cy="259045"/>
    <xdr:sp macro="" textlink="">
      <xdr:nvSpPr>
        <xdr:cNvPr id="305" name="n_1mainValue【一般廃棄物処理施設】&#10;一人当たり有形固定資産（償却資産）額">
          <a:extLst>
            <a:ext uri="{FF2B5EF4-FFF2-40B4-BE49-F238E27FC236}">
              <a16:creationId xmlns:a16="http://schemas.microsoft.com/office/drawing/2014/main" id="{6273D131-E144-4A0D-82B0-D5E1A00D4B1F}"/>
            </a:ext>
          </a:extLst>
        </xdr:cNvPr>
        <xdr:cNvSpPr txBox="1"/>
      </xdr:nvSpPr>
      <xdr:spPr>
        <a:xfrm>
          <a:off x="21011095" y="620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39451</xdr:rowOff>
    </xdr:from>
    <xdr:ext cx="599010" cy="259045"/>
    <xdr:sp macro="" textlink="">
      <xdr:nvSpPr>
        <xdr:cNvPr id="306" name="n_2mainValue【一般廃棄物処理施設】&#10;一人当たり有形固定資産（償却資産）額">
          <a:extLst>
            <a:ext uri="{FF2B5EF4-FFF2-40B4-BE49-F238E27FC236}">
              <a16:creationId xmlns:a16="http://schemas.microsoft.com/office/drawing/2014/main" id="{79AF7A87-FE3A-4AFE-8747-82E796FE3756}"/>
            </a:ext>
          </a:extLst>
        </xdr:cNvPr>
        <xdr:cNvSpPr txBox="1"/>
      </xdr:nvSpPr>
      <xdr:spPr>
        <a:xfrm>
          <a:off x="20134795" y="621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41069</xdr:rowOff>
    </xdr:from>
    <xdr:ext cx="599010" cy="259045"/>
    <xdr:sp macro="" textlink="">
      <xdr:nvSpPr>
        <xdr:cNvPr id="307" name="n_3mainValue【一般廃棄物処理施設】&#10;一人当たり有形固定資産（償却資産）額">
          <a:extLst>
            <a:ext uri="{FF2B5EF4-FFF2-40B4-BE49-F238E27FC236}">
              <a16:creationId xmlns:a16="http://schemas.microsoft.com/office/drawing/2014/main" id="{169D284E-9F74-4BCF-8DE6-B31AFC245F93}"/>
            </a:ext>
          </a:extLst>
        </xdr:cNvPr>
        <xdr:cNvSpPr txBox="1"/>
      </xdr:nvSpPr>
      <xdr:spPr>
        <a:xfrm>
          <a:off x="19245795" y="638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150412</xdr:rowOff>
    </xdr:from>
    <xdr:ext cx="599010" cy="259045"/>
    <xdr:sp macro="" textlink="">
      <xdr:nvSpPr>
        <xdr:cNvPr id="308" name="n_4mainValue【一般廃棄物処理施設】&#10;一人当たり有形固定資産（償却資産）額">
          <a:extLst>
            <a:ext uri="{FF2B5EF4-FFF2-40B4-BE49-F238E27FC236}">
              <a16:creationId xmlns:a16="http://schemas.microsoft.com/office/drawing/2014/main" id="{A9860443-5118-4FF6-B38E-8B95F085F7DB}"/>
            </a:ext>
          </a:extLst>
        </xdr:cNvPr>
        <xdr:cNvSpPr txBox="1"/>
      </xdr:nvSpPr>
      <xdr:spPr>
        <a:xfrm>
          <a:off x="18356795" y="63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DE099DBF-6F2C-4447-A537-FDF28197046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E1362ABF-499A-4939-B821-4DA2B692B65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FB983711-C9ED-4456-9EDF-197DD61B091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9F871582-C6A1-4482-817C-B71FB72CBA7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089447E1-990B-4D1C-8B85-DD11A0624A7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F110F663-45AD-47F3-8738-AF847781FB6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7C55DAAE-46BA-4380-9695-167EBDC56D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D7191F61-3B44-487C-A744-0715CB6C784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7" name="テキスト ボックス 316">
          <a:extLst>
            <a:ext uri="{FF2B5EF4-FFF2-40B4-BE49-F238E27FC236}">
              <a16:creationId xmlns:a16="http://schemas.microsoft.com/office/drawing/2014/main" id="{9FD626FE-C78E-4A89-B02A-943959825A8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8" name="直線コネクタ 317">
          <a:extLst>
            <a:ext uri="{FF2B5EF4-FFF2-40B4-BE49-F238E27FC236}">
              <a16:creationId xmlns:a16="http://schemas.microsoft.com/office/drawing/2014/main" id="{B0A955FD-D8FC-44F4-ACC3-99BBDBD3649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9" name="テキスト ボックス 318">
          <a:extLst>
            <a:ext uri="{FF2B5EF4-FFF2-40B4-BE49-F238E27FC236}">
              <a16:creationId xmlns:a16="http://schemas.microsoft.com/office/drawing/2014/main" id="{50985028-D4BA-46F6-A222-77DBE617E03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0" name="直線コネクタ 319">
          <a:extLst>
            <a:ext uri="{FF2B5EF4-FFF2-40B4-BE49-F238E27FC236}">
              <a16:creationId xmlns:a16="http://schemas.microsoft.com/office/drawing/2014/main" id="{03D81CC7-2038-4EA8-830B-0931904FACC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1" name="テキスト ボックス 320">
          <a:extLst>
            <a:ext uri="{FF2B5EF4-FFF2-40B4-BE49-F238E27FC236}">
              <a16:creationId xmlns:a16="http://schemas.microsoft.com/office/drawing/2014/main" id="{332D1124-DD8C-44E1-9DA9-216A00E62CF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2" name="直線コネクタ 321">
          <a:extLst>
            <a:ext uri="{FF2B5EF4-FFF2-40B4-BE49-F238E27FC236}">
              <a16:creationId xmlns:a16="http://schemas.microsoft.com/office/drawing/2014/main" id="{204C6AAE-4164-4070-9CBE-D3FB0856453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3" name="テキスト ボックス 322">
          <a:extLst>
            <a:ext uri="{FF2B5EF4-FFF2-40B4-BE49-F238E27FC236}">
              <a16:creationId xmlns:a16="http://schemas.microsoft.com/office/drawing/2014/main" id="{33A7CA69-8EA2-4673-80EF-3A328779329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4" name="直線コネクタ 323">
          <a:extLst>
            <a:ext uri="{FF2B5EF4-FFF2-40B4-BE49-F238E27FC236}">
              <a16:creationId xmlns:a16="http://schemas.microsoft.com/office/drawing/2014/main" id="{A75D9E2F-2904-49CA-B8B6-27F5FCD8212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5" name="テキスト ボックス 324">
          <a:extLst>
            <a:ext uri="{FF2B5EF4-FFF2-40B4-BE49-F238E27FC236}">
              <a16:creationId xmlns:a16="http://schemas.microsoft.com/office/drawing/2014/main" id="{CE069DE4-A24D-4A03-8765-A6E73567B74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6" name="直線コネクタ 325">
          <a:extLst>
            <a:ext uri="{FF2B5EF4-FFF2-40B4-BE49-F238E27FC236}">
              <a16:creationId xmlns:a16="http://schemas.microsoft.com/office/drawing/2014/main" id="{8365F671-C0D3-406E-B73C-95409E16498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7" name="テキスト ボックス 326">
          <a:extLst>
            <a:ext uri="{FF2B5EF4-FFF2-40B4-BE49-F238E27FC236}">
              <a16:creationId xmlns:a16="http://schemas.microsoft.com/office/drawing/2014/main" id="{D1D41514-4917-4D78-85BD-7A2F1067355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8" name="直線コネクタ 327">
          <a:extLst>
            <a:ext uri="{FF2B5EF4-FFF2-40B4-BE49-F238E27FC236}">
              <a16:creationId xmlns:a16="http://schemas.microsoft.com/office/drawing/2014/main" id="{0AE1E647-688F-4F39-8BA7-DD1A410474A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9" name="テキスト ボックス 328">
          <a:extLst>
            <a:ext uri="{FF2B5EF4-FFF2-40B4-BE49-F238E27FC236}">
              <a16:creationId xmlns:a16="http://schemas.microsoft.com/office/drawing/2014/main" id="{0A294ED0-4681-4C32-92DF-D9FB23FE609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0" name="直線コネクタ 329">
          <a:extLst>
            <a:ext uri="{FF2B5EF4-FFF2-40B4-BE49-F238E27FC236}">
              <a16:creationId xmlns:a16="http://schemas.microsoft.com/office/drawing/2014/main" id="{C4E76EB3-9242-4AF1-8CE2-F7796C24B4B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1" name="テキスト ボックス 330">
          <a:extLst>
            <a:ext uri="{FF2B5EF4-FFF2-40B4-BE49-F238E27FC236}">
              <a16:creationId xmlns:a16="http://schemas.microsoft.com/office/drawing/2014/main" id="{31BFF6BD-32DD-45A7-A284-599EBBE6746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2" name="直線コネクタ 331">
          <a:extLst>
            <a:ext uri="{FF2B5EF4-FFF2-40B4-BE49-F238E27FC236}">
              <a16:creationId xmlns:a16="http://schemas.microsoft.com/office/drawing/2014/main" id="{3A88D002-7966-482D-A15D-E3B42BF6F2D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3" name="【保健センター・保健所】&#10;有形固定資産減価償却率グラフ枠">
          <a:extLst>
            <a:ext uri="{FF2B5EF4-FFF2-40B4-BE49-F238E27FC236}">
              <a16:creationId xmlns:a16="http://schemas.microsoft.com/office/drawing/2014/main" id="{CFFC76C9-AC56-4864-A6BF-DABEC85DAF2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334" name="直線コネクタ 333">
          <a:extLst>
            <a:ext uri="{FF2B5EF4-FFF2-40B4-BE49-F238E27FC236}">
              <a16:creationId xmlns:a16="http://schemas.microsoft.com/office/drawing/2014/main" id="{969A2E54-5F9C-4314-89AB-51422BBFCA89}"/>
            </a:ext>
          </a:extLst>
        </xdr:cNvPr>
        <xdr:cNvCxnSpPr/>
      </xdr:nvCxnSpPr>
      <xdr:spPr>
        <a:xfrm flipV="1">
          <a:off x="16318864" y="9666515"/>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335" name="【保健センター・保健所】&#10;有形固定資産減価償却率最小値テキスト">
          <a:extLst>
            <a:ext uri="{FF2B5EF4-FFF2-40B4-BE49-F238E27FC236}">
              <a16:creationId xmlns:a16="http://schemas.microsoft.com/office/drawing/2014/main" id="{BF15B5A4-5472-49B8-8DBF-563B1D3B5522}"/>
            </a:ext>
          </a:extLst>
        </xdr:cNvPr>
        <xdr:cNvSpPr txBox="1"/>
      </xdr:nvSpPr>
      <xdr:spPr>
        <a:xfrm>
          <a:off x="16357600" y="109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336" name="直線コネクタ 335">
          <a:extLst>
            <a:ext uri="{FF2B5EF4-FFF2-40B4-BE49-F238E27FC236}">
              <a16:creationId xmlns:a16="http://schemas.microsoft.com/office/drawing/2014/main" id="{C26395E2-C76A-43B7-9067-8F774F1A8AB2}"/>
            </a:ext>
          </a:extLst>
        </xdr:cNvPr>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337" name="【保健センター・保健所】&#10;有形固定資産減価償却率最大値テキスト">
          <a:extLst>
            <a:ext uri="{FF2B5EF4-FFF2-40B4-BE49-F238E27FC236}">
              <a16:creationId xmlns:a16="http://schemas.microsoft.com/office/drawing/2014/main" id="{4695B5AE-BF54-4719-991C-85B662853F73}"/>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338" name="直線コネクタ 337">
          <a:extLst>
            <a:ext uri="{FF2B5EF4-FFF2-40B4-BE49-F238E27FC236}">
              <a16:creationId xmlns:a16="http://schemas.microsoft.com/office/drawing/2014/main" id="{9C2E1F18-94A8-4791-8F12-A8A2F201CB35}"/>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171286</xdr:rowOff>
    </xdr:from>
    <xdr:ext cx="405111" cy="259045"/>
    <xdr:sp macro="" textlink="">
      <xdr:nvSpPr>
        <xdr:cNvPr id="339" name="【保健センター・保健所】&#10;有形固定資産減価償却率平均値テキスト">
          <a:extLst>
            <a:ext uri="{FF2B5EF4-FFF2-40B4-BE49-F238E27FC236}">
              <a16:creationId xmlns:a16="http://schemas.microsoft.com/office/drawing/2014/main" id="{DE2107BB-9406-4775-B352-401138E8C71F}"/>
            </a:ext>
          </a:extLst>
        </xdr:cNvPr>
        <xdr:cNvSpPr txBox="1"/>
      </xdr:nvSpPr>
      <xdr:spPr>
        <a:xfrm>
          <a:off x="16357600" y="10286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340" name="フローチャート: 判断 339">
          <a:extLst>
            <a:ext uri="{FF2B5EF4-FFF2-40B4-BE49-F238E27FC236}">
              <a16:creationId xmlns:a16="http://schemas.microsoft.com/office/drawing/2014/main" id="{B5432DB3-5C2F-43BD-9006-A690406BEFF5}"/>
            </a:ext>
          </a:extLst>
        </xdr:cNvPr>
        <xdr:cNvSpPr/>
      </xdr:nvSpPr>
      <xdr:spPr>
        <a:xfrm>
          <a:off x="16268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341" name="フローチャート: 判断 340">
          <a:extLst>
            <a:ext uri="{FF2B5EF4-FFF2-40B4-BE49-F238E27FC236}">
              <a16:creationId xmlns:a16="http://schemas.microsoft.com/office/drawing/2014/main" id="{701D577C-23D5-4695-9CD5-7C262BBAD15B}"/>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342" name="フローチャート: 判断 341">
          <a:extLst>
            <a:ext uri="{FF2B5EF4-FFF2-40B4-BE49-F238E27FC236}">
              <a16:creationId xmlns:a16="http://schemas.microsoft.com/office/drawing/2014/main" id="{1AAB2A8D-D8EA-49CD-B618-7975621DB858}"/>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343" name="フローチャート: 判断 342">
          <a:extLst>
            <a:ext uri="{FF2B5EF4-FFF2-40B4-BE49-F238E27FC236}">
              <a16:creationId xmlns:a16="http://schemas.microsoft.com/office/drawing/2014/main" id="{1B13296B-5593-4409-B085-4128457989CD}"/>
            </a:ext>
          </a:extLst>
        </xdr:cNvPr>
        <xdr:cNvSpPr/>
      </xdr:nvSpPr>
      <xdr:spPr>
        <a:xfrm>
          <a:off x="13652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344" name="フローチャート: 判断 343">
          <a:extLst>
            <a:ext uri="{FF2B5EF4-FFF2-40B4-BE49-F238E27FC236}">
              <a16:creationId xmlns:a16="http://schemas.microsoft.com/office/drawing/2014/main" id="{CFC9FA7D-6C42-437C-88DF-1146238CC63C}"/>
            </a:ext>
          </a:extLst>
        </xdr:cNvPr>
        <xdr:cNvSpPr/>
      </xdr:nvSpPr>
      <xdr:spPr>
        <a:xfrm>
          <a:off x="12763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67549956-ED63-4AC0-97AD-A76959AF695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A2C3010C-250E-4F1A-8839-44BFBF95C16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6A09C6C1-B0B6-4D9C-9E4B-4CC3644FE9A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AECFF688-ED0B-4CDF-B67E-A146F6D56B7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BE68A943-C2F4-4107-B3FE-F884ECFE0B6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87993</xdr:rowOff>
    </xdr:from>
    <xdr:to>
      <xdr:col>85</xdr:col>
      <xdr:colOff>177800</xdr:colOff>
      <xdr:row>63</xdr:row>
      <xdr:rowOff>18143</xdr:rowOff>
    </xdr:to>
    <xdr:sp macro="" textlink="">
      <xdr:nvSpPr>
        <xdr:cNvPr id="350" name="楕円 349">
          <a:extLst>
            <a:ext uri="{FF2B5EF4-FFF2-40B4-BE49-F238E27FC236}">
              <a16:creationId xmlns:a16="http://schemas.microsoft.com/office/drawing/2014/main" id="{65301648-F7A4-4500-B2E9-D6DC044EDE9D}"/>
            </a:ext>
          </a:extLst>
        </xdr:cNvPr>
        <xdr:cNvSpPr/>
      </xdr:nvSpPr>
      <xdr:spPr>
        <a:xfrm>
          <a:off x="162687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66420</xdr:rowOff>
    </xdr:from>
    <xdr:ext cx="405111" cy="259045"/>
    <xdr:sp macro="" textlink="">
      <xdr:nvSpPr>
        <xdr:cNvPr id="351" name="【保健センター・保健所】&#10;有形固定資産減価償却率該当値テキスト">
          <a:extLst>
            <a:ext uri="{FF2B5EF4-FFF2-40B4-BE49-F238E27FC236}">
              <a16:creationId xmlns:a16="http://schemas.microsoft.com/office/drawing/2014/main" id="{3F02B5D3-EE58-4582-AD37-FC7336746817}"/>
            </a:ext>
          </a:extLst>
        </xdr:cNvPr>
        <xdr:cNvSpPr txBox="1"/>
      </xdr:nvSpPr>
      <xdr:spPr>
        <a:xfrm>
          <a:off x="16357600"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47172</xdr:rowOff>
    </xdr:from>
    <xdr:to>
      <xdr:col>81</xdr:col>
      <xdr:colOff>101600</xdr:colOff>
      <xdr:row>62</xdr:row>
      <xdr:rowOff>148772</xdr:rowOff>
    </xdr:to>
    <xdr:sp macro="" textlink="">
      <xdr:nvSpPr>
        <xdr:cNvPr id="352" name="楕円 351">
          <a:extLst>
            <a:ext uri="{FF2B5EF4-FFF2-40B4-BE49-F238E27FC236}">
              <a16:creationId xmlns:a16="http://schemas.microsoft.com/office/drawing/2014/main" id="{37C4358E-7072-4787-907C-57071063CE00}"/>
            </a:ext>
          </a:extLst>
        </xdr:cNvPr>
        <xdr:cNvSpPr/>
      </xdr:nvSpPr>
      <xdr:spPr>
        <a:xfrm>
          <a:off x="15430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97972</xdr:rowOff>
    </xdr:from>
    <xdr:to>
      <xdr:col>85</xdr:col>
      <xdr:colOff>127000</xdr:colOff>
      <xdr:row>62</xdr:row>
      <xdr:rowOff>138793</xdr:rowOff>
    </xdr:to>
    <xdr:cxnSp macro="">
      <xdr:nvCxnSpPr>
        <xdr:cNvPr id="353" name="直線コネクタ 352">
          <a:extLst>
            <a:ext uri="{FF2B5EF4-FFF2-40B4-BE49-F238E27FC236}">
              <a16:creationId xmlns:a16="http://schemas.microsoft.com/office/drawing/2014/main" id="{E7600A98-2B9A-4FF6-859E-D66C3FAD2EAD}"/>
            </a:ext>
          </a:extLst>
        </xdr:cNvPr>
        <xdr:cNvCxnSpPr/>
      </xdr:nvCxnSpPr>
      <xdr:spPr>
        <a:xfrm>
          <a:off x="15481300" y="10727872"/>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xdr:rowOff>
    </xdr:from>
    <xdr:to>
      <xdr:col>76</xdr:col>
      <xdr:colOff>165100</xdr:colOff>
      <xdr:row>62</xdr:row>
      <xdr:rowOff>107950</xdr:rowOff>
    </xdr:to>
    <xdr:sp macro="" textlink="">
      <xdr:nvSpPr>
        <xdr:cNvPr id="354" name="楕円 353">
          <a:extLst>
            <a:ext uri="{FF2B5EF4-FFF2-40B4-BE49-F238E27FC236}">
              <a16:creationId xmlns:a16="http://schemas.microsoft.com/office/drawing/2014/main" id="{45930547-5199-45D9-BF5A-35A4AFBC65D4}"/>
            </a:ext>
          </a:extLst>
        </xdr:cNvPr>
        <xdr:cNvSpPr/>
      </xdr:nvSpPr>
      <xdr:spPr>
        <a:xfrm>
          <a:off x="14541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57150</xdr:rowOff>
    </xdr:from>
    <xdr:to>
      <xdr:col>81</xdr:col>
      <xdr:colOff>50800</xdr:colOff>
      <xdr:row>62</xdr:row>
      <xdr:rowOff>97972</xdr:rowOff>
    </xdr:to>
    <xdr:cxnSp macro="">
      <xdr:nvCxnSpPr>
        <xdr:cNvPr id="355" name="直線コネクタ 354">
          <a:extLst>
            <a:ext uri="{FF2B5EF4-FFF2-40B4-BE49-F238E27FC236}">
              <a16:creationId xmlns:a16="http://schemas.microsoft.com/office/drawing/2014/main" id="{C193BC90-24E1-41EC-B136-2165A7C17B7A}"/>
            </a:ext>
          </a:extLst>
        </xdr:cNvPr>
        <xdr:cNvCxnSpPr/>
      </xdr:nvCxnSpPr>
      <xdr:spPr>
        <a:xfrm>
          <a:off x="14592300" y="1068705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132080</xdr:rowOff>
    </xdr:from>
    <xdr:to>
      <xdr:col>72</xdr:col>
      <xdr:colOff>38100</xdr:colOff>
      <xdr:row>62</xdr:row>
      <xdr:rowOff>62230</xdr:rowOff>
    </xdr:to>
    <xdr:sp macro="" textlink="">
      <xdr:nvSpPr>
        <xdr:cNvPr id="356" name="楕円 355">
          <a:extLst>
            <a:ext uri="{FF2B5EF4-FFF2-40B4-BE49-F238E27FC236}">
              <a16:creationId xmlns:a16="http://schemas.microsoft.com/office/drawing/2014/main" id="{0D491A91-70B5-4D3D-B3DC-2E0576B600AA}"/>
            </a:ext>
          </a:extLst>
        </xdr:cNvPr>
        <xdr:cNvSpPr/>
      </xdr:nvSpPr>
      <xdr:spPr>
        <a:xfrm>
          <a:off x="13652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xdr:rowOff>
    </xdr:from>
    <xdr:to>
      <xdr:col>76</xdr:col>
      <xdr:colOff>114300</xdr:colOff>
      <xdr:row>62</xdr:row>
      <xdr:rowOff>57150</xdr:rowOff>
    </xdr:to>
    <xdr:cxnSp macro="">
      <xdr:nvCxnSpPr>
        <xdr:cNvPr id="357" name="直線コネクタ 356">
          <a:extLst>
            <a:ext uri="{FF2B5EF4-FFF2-40B4-BE49-F238E27FC236}">
              <a16:creationId xmlns:a16="http://schemas.microsoft.com/office/drawing/2014/main" id="{65884237-73F1-412F-9702-C4DD7D3F0E04}"/>
            </a:ext>
          </a:extLst>
        </xdr:cNvPr>
        <xdr:cNvCxnSpPr/>
      </xdr:nvCxnSpPr>
      <xdr:spPr>
        <a:xfrm>
          <a:off x="13703300" y="10641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63500</xdr:rowOff>
    </xdr:from>
    <xdr:to>
      <xdr:col>67</xdr:col>
      <xdr:colOff>101600</xdr:colOff>
      <xdr:row>61</xdr:row>
      <xdr:rowOff>165100</xdr:rowOff>
    </xdr:to>
    <xdr:sp macro="" textlink="">
      <xdr:nvSpPr>
        <xdr:cNvPr id="358" name="楕円 357">
          <a:extLst>
            <a:ext uri="{FF2B5EF4-FFF2-40B4-BE49-F238E27FC236}">
              <a16:creationId xmlns:a16="http://schemas.microsoft.com/office/drawing/2014/main" id="{CDD69F22-C665-4BE9-8C12-410E1709066D}"/>
            </a:ext>
          </a:extLst>
        </xdr:cNvPr>
        <xdr:cNvSpPr/>
      </xdr:nvSpPr>
      <xdr:spPr>
        <a:xfrm>
          <a:off x="12763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114300</xdr:rowOff>
    </xdr:from>
    <xdr:to>
      <xdr:col>71</xdr:col>
      <xdr:colOff>177800</xdr:colOff>
      <xdr:row>62</xdr:row>
      <xdr:rowOff>11430</xdr:rowOff>
    </xdr:to>
    <xdr:cxnSp macro="">
      <xdr:nvCxnSpPr>
        <xdr:cNvPr id="359" name="直線コネクタ 358">
          <a:extLst>
            <a:ext uri="{FF2B5EF4-FFF2-40B4-BE49-F238E27FC236}">
              <a16:creationId xmlns:a16="http://schemas.microsoft.com/office/drawing/2014/main" id="{3A812379-AB1D-4322-A6D9-6BBFB6B63879}"/>
            </a:ext>
          </a:extLst>
        </xdr:cNvPr>
        <xdr:cNvCxnSpPr/>
      </xdr:nvCxnSpPr>
      <xdr:spPr>
        <a:xfrm>
          <a:off x="12814300" y="105727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360" name="n_1aveValue【保健センター・保健所】&#10;有形固定資産減価償却率">
          <a:extLst>
            <a:ext uri="{FF2B5EF4-FFF2-40B4-BE49-F238E27FC236}">
              <a16:creationId xmlns:a16="http://schemas.microsoft.com/office/drawing/2014/main" id="{7157E74A-E6AA-439B-8AB3-3D55F4938322}"/>
            </a:ext>
          </a:extLst>
        </xdr:cNvPr>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361" name="n_2aveValue【保健センター・保健所】&#10;有形固定資産減価償却率">
          <a:extLst>
            <a:ext uri="{FF2B5EF4-FFF2-40B4-BE49-F238E27FC236}">
              <a16:creationId xmlns:a16="http://schemas.microsoft.com/office/drawing/2014/main" id="{9D8EDEEE-2835-4F33-BDCC-72F4A0619F70}"/>
            </a:ext>
          </a:extLst>
        </xdr:cNvPr>
        <xdr:cNvSpPr txBox="1"/>
      </xdr:nvSpPr>
      <xdr:spPr>
        <a:xfrm>
          <a:off x="14389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142439</xdr:rowOff>
    </xdr:from>
    <xdr:ext cx="405111" cy="259045"/>
    <xdr:sp macro="" textlink="">
      <xdr:nvSpPr>
        <xdr:cNvPr id="362" name="n_3aveValue【保健センター・保健所】&#10;有形固定資産減価償却率">
          <a:extLst>
            <a:ext uri="{FF2B5EF4-FFF2-40B4-BE49-F238E27FC236}">
              <a16:creationId xmlns:a16="http://schemas.microsoft.com/office/drawing/2014/main" id="{81BA5610-A7F2-4F80-827F-E26D9893F4B4}"/>
            </a:ext>
          </a:extLst>
        </xdr:cNvPr>
        <xdr:cNvSpPr txBox="1"/>
      </xdr:nvSpPr>
      <xdr:spPr>
        <a:xfrm>
          <a:off x="13500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114680</xdr:rowOff>
    </xdr:from>
    <xdr:ext cx="405111" cy="259045"/>
    <xdr:sp macro="" textlink="">
      <xdr:nvSpPr>
        <xdr:cNvPr id="363" name="n_4aveValue【保健センター・保健所】&#10;有形固定資産減価償却率">
          <a:extLst>
            <a:ext uri="{FF2B5EF4-FFF2-40B4-BE49-F238E27FC236}">
              <a16:creationId xmlns:a16="http://schemas.microsoft.com/office/drawing/2014/main" id="{E95080CA-5D38-4CC3-BCAB-65AAEEB43346}"/>
            </a:ext>
          </a:extLst>
        </xdr:cNvPr>
        <xdr:cNvSpPr txBox="1"/>
      </xdr:nvSpPr>
      <xdr:spPr>
        <a:xfrm>
          <a:off x="12611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139899</xdr:rowOff>
    </xdr:from>
    <xdr:ext cx="405111" cy="259045"/>
    <xdr:sp macro="" textlink="">
      <xdr:nvSpPr>
        <xdr:cNvPr id="364" name="n_1mainValue【保健センター・保健所】&#10;有形固定資産減価償却率">
          <a:extLst>
            <a:ext uri="{FF2B5EF4-FFF2-40B4-BE49-F238E27FC236}">
              <a16:creationId xmlns:a16="http://schemas.microsoft.com/office/drawing/2014/main" id="{5AD325F0-F1ED-4AE4-BAAE-CACA06DD4FF9}"/>
            </a:ext>
          </a:extLst>
        </xdr:cNvPr>
        <xdr:cNvSpPr txBox="1"/>
      </xdr:nvSpPr>
      <xdr:spPr>
        <a:xfrm>
          <a:off x="152660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99077</xdr:rowOff>
    </xdr:from>
    <xdr:ext cx="405111" cy="259045"/>
    <xdr:sp macro="" textlink="">
      <xdr:nvSpPr>
        <xdr:cNvPr id="365" name="n_2mainValue【保健センター・保健所】&#10;有形固定資産減価償却率">
          <a:extLst>
            <a:ext uri="{FF2B5EF4-FFF2-40B4-BE49-F238E27FC236}">
              <a16:creationId xmlns:a16="http://schemas.microsoft.com/office/drawing/2014/main" id="{A81EDC95-7E68-4D1D-9534-2126D66BA614}"/>
            </a:ext>
          </a:extLst>
        </xdr:cNvPr>
        <xdr:cNvSpPr txBox="1"/>
      </xdr:nvSpPr>
      <xdr:spPr>
        <a:xfrm>
          <a:off x="14389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53357</xdr:rowOff>
    </xdr:from>
    <xdr:ext cx="405111" cy="259045"/>
    <xdr:sp macro="" textlink="">
      <xdr:nvSpPr>
        <xdr:cNvPr id="366" name="n_3mainValue【保健センター・保健所】&#10;有形固定資産減価償却率">
          <a:extLst>
            <a:ext uri="{FF2B5EF4-FFF2-40B4-BE49-F238E27FC236}">
              <a16:creationId xmlns:a16="http://schemas.microsoft.com/office/drawing/2014/main" id="{AC84C6F2-E0AF-4EE6-8F52-89877529BB02}"/>
            </a:ext>
          </a:extLst>
        </xdr:cNvPr>
        <xdr:cNvSpPr txBox="1"/>
      </xdr:nvSpPr>
      <xdr:spPr>
        <a:xfrm>
          <a:off x="13500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156227</xdr:rowOff>
    </xdr:from>
    <xdr:ext cx="405111" cy="259045"/>
    <xdr:sp macro="" textlink="">
      <xdr:nvSpPr>
        <xdr:cNvPr id="367" name="n_4mainValue【保健センター・保健所】&#10;有形固定資産減価償却率">
          <a:extLst>
            <a:ext uri="{FF2B5EF4-FFF2-40B4-BE49-F238E27FC236}">
              <a16:creationId xmlns:a16="http://schemas.microsoft.com/office/drawing/2014/main" id="{5F38B21C-F3AA-4F7F-81A3-F07B5E0666C4}"/>
            </a:ext>
          </a:extLst>
        </xdr:cNvPr>
        <xdr:cNvSpPr txBox="1"/>
      </xdr:nvSpPr>
      <xdr:spPr>
        <a:xfrm>
          <a:off x="12611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8" name="正方形/長方形 367">
          <a:extLst>
            <a:ext uri="{FF2B5EF4-FFF2-40B4-BE49-F238E27FC236}">
              <a16:creationId xmlns:a16="http://schemas.microsoft.com/office/drawing/2014/main" id="{2E2148C1-ECB3-47E3-9619-6943103DA1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9" name="正方形/長方形 368">
          <a:extLst>
            <a:ext uri="{FF2B5EF4-FFF2-40B4-BE49-F238E27FC236}">
              <a16:creationId xmlns:a16="http://schemas.microsoft.com/office/drawing/2014/main" id="{5996B25D-9101-43EC-928B-09A2B4E1FD2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0" name="正方形/長方形 369">
          <a:extLst>
            <a:ext uri="{FF2B5EF4-FFF2-40B4-BE49-F238E27FC236}">
              <a16:creationId xmlns:a16="http://schemas.microsoft.com/office/drawing/2014/main" id="{8F6F0135-4457-44C9-87E2-778AD58812F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1" name="正方形/長方形 370">
          <a:extLst>
            <a:ext uri="{FF2B5EF4-FFF2-40B4-BE49-F238E27FC236}">
              <a16:creationId xmlns:a16="http://schemas.microsoft.com/office/drawing/2014/main" id="{71D1F94B-7C4D-4DE8-80AA-F07C14F224C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2" name="正方形/長方形 371">
          <a:extLst>
            <a:ext uri="{FF2B5EF4-FFF2-40B4-BE49-F238E27FC236}">
              <a16:creationId xmlns:a16="http://schemas.microsoft.com/office/drawing/2014/main" id="{9B62CAF0-1BE3-4A79-8256-C1A6B61D0E4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3" name="正方形/長方形 372">
          <a:extLst>
            <a:ext uri="{FF2B5EF4-FFF2-40B4-BE49-F238E27FC236}">
              <a16:creationId xmlns:a16="http://schemas.microsoft.com/office/drawing/2014/main" id="{29C75BFE-26BC-4665-9207-D83DD375912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4" name="正方形/長方形 373">
          <a:extLst>
            <a:ext uri="{FF2B5EF4-FFF2-40B4-BE49-F238E27FC236}">
              <a16:creationId xmlns:a16="http://schemas.microsoft.com/office/drawing/2014/main" id="{4C723339-A2C1-4CBC-A027-9D3302EBB5F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5" name="正方形/長方形 374">
          <a:extLst>
            <a:ext uri="{FF2B5EF4-FFF2-40B4-BE49-F238E27FC236}">
              <a16:creationId xmlns:a16="http://schemas.microsoft.com/office/drawing/2014/main" id="{FFC4EB80-61CD-4881-8BDA-8DBDFF9F6B5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6" name="テキスト ボックス 375">
          <a:extLst>
            <a:ext uri="{FF2B5EF4-FFF2-40B4-BE49-F238E27FC236}">
              <a16:creationId xmlns:a16="http://schemas.microsoft.com/office/drawing/2014/main" id="{6737123C-D66A-46D4-99DD-B02C64D9CE4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7" name="直線コネクタ 376">
          <a:extLst>
            <a:ext uri="{FF2B5EF4-FFF2-40B4-BE49-F238E27FC236}">
              <a16:creationId xmlns:a16="http://schemas.microsoft.com/office/drawing/2014/main" id="{86DC7E5B-E188-43C2-B18B-4B9DEB481ED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8" name="直線コネクタ 377">
          <a:extLst>
            <a:ext uri="{FF2B5EF4-FFF2-40B4-BE49-F238E27FC236}">
              <a16:creationId xmlns:a16="http://schemas.microsoft.com/office/drawing/2014/main" id="{1E6505AE-1262-485F-8CD9-2C14DC328C1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9" name="テキスト ボックス 378">
          <a:extLst>
            <a:ext uri="{FF2B5EF4-FFF2-40B4-BE49-F238E27FC236}">
              <a16:creationId xmlns:a16="http://schemas.microsoft.com/office/drawing/2014/main" id="{2565AB3C-E2BF-4283-8C44-427D78E6A7A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0" name="直線コネクタ 379">
          <a:extLst>
            <a:ext uri="{FF2B5EF4-FFF2-40B4-BE49-F238E27FC236}">
              <a16:creationId xmlns:a16="http://schemas.microsoft.com/office/drawing/2014/main" id="{468DAA4D-60D5-459D-9573-D9E80AAC299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1" name="テキスト ボックス 380">
          <a:extLst>
            <a:ext uri="{FF2B5EF4-FFF2-40B4-BE49-F238E27FC236}">
              <a16:creationId xmlns:a16="http://schemas.microsoft.com/office/drawing/2014/main" id="{11214DB5-3FF0-4B07-B704-3C4B9F15C65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2" name="直線コネクタ 381">
          <a:extLst>
            <a:ext uri="{FF2B5EF4-FFF2-40B4-BE49-F238E27FC236}">
              <a16:creationId xmlns:a16="http://schemas.microsoft.com/office/drawing/2014/main" id="{4B3DDF50-DDA7-4FC4-94FB-55C760547E5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3" name="テキスト ボックス 382">
          <a:extLst>
            <a:ext uri="{FF2B5EF4-FFF2-40B4-BE49-F238E27FC236}">
              <a16:creationId xmlns:a16="http://schemas.microsoft.com/office/drawing/2014/main" id="{C16C1BD4-93E9-4D3C-874B-97E0DF406DB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4" name="直線コネクタ 383">
          <a:extLst>
            <a:ext uri="{FF2B5EF4-FFF2-40B4-BE49-F238E27FC236}">
              <a16:creationId xmlns:a16="http://schemas.microsoft.com/office/drawing/2014/main" id="{61E48EE3-3CBE-44C6-9941-03B54C5E6FD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5" name="テキスト ボックス 384">
          <a:extLst>
            <a:ext uri="{FF2B5EF4-FFF2-40B4-BE49-F238E27FC236}">
              <a16:creationId xmlns:a16="http://schemas.microsoft.com/office/drawing/2014/main" id="{3E186B02-23D1-46A0-A3A6-AF0388E2415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6" name="直線コネクタ 385">
          <a:extLst>
            <a:ext uri="{FF2B5EF4-FFF2-40B4-BE49-F238E27FC236}">
              <a16:creationId xmlns:a16="http://schemas.microsoft.com/office/drawing/2014/main" id="{207FBD98-F05D-48F5-B4A5-4F9B2AC7BFF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7" name="テキスト ボックス 386">
          <a:extLst>
            <a:ext uri="{FF2B5EF4-FFF2-40B4-BE49-F238E27FC236}">
              <a16:creationId xmlns:a16="http://schemas.microsoft.com/office/drawing/2014/main" id="{F4CF1C73-2228-4393-B265-50C95FC93B7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8" name="直線コネクタ 387">
          <a:extLst>
            <a:ext uri="{FF2B5EF4-FFF2-40B4-BE49-F238E27FC236}">
              <a16:creationId xmlns:a16="http://schemas.microsoft.com/office/drawing/2014/main" id="{0B058AB7-EADB-47A5-89A8-20F4B371B4A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9" name="テキスト ボックス 388">
          <a:extLst>
            <a:ext uri="{FF2B5EF4-FFF2-40B4-BE49-F238E27FC236}">
              <a16:creationId xmlns:a16="http://schemas.microsoft.com/office/drawing/2014/main" id="{6BBED696-E381-49A7-86DB-C61DFCCDA77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0" name="【保健センター・保健所】&#10;一人当たり面積グラフ枠">
          <a:extLst>
            <a:ext uri="{FF2B5EF4-FFF2-40B4-BE49-F238E27FC236}">
              <a16:creationId xmlns:a16="http://schemas.microsoft.com/office/drawing/2014/main" id="{CD0FDF89-9CEF-4174-B7B9-E50B7321C21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391" name="直線コネクタ 390">
          <a:extLst>
            <a:ext uri="{FF2B5EF4-FFF2-40B4-BE49-F238E27FC236}">
              <a16:creationId xmlns:a16="http://schemas.microsoft.com/office/drawing/2014/main" id="{770D3A9B-BF57-481D-95FA-C1BFF8CE5942}"/>
            </a:ext>
          </a:extLst>
        </xdr:cNvPr>
        <xdr:cNvCxnSpPr/>
      </xdr:nvCxnSpPr>
      <xdr:spPr>
        <a:xfrm flipV="1">
          <a:off x="22160864" y="9779508"/>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392" name="【保健センター・保健所】&#10;一人当たり面積最小値テキスト">
          <a:extLst>
            <a:ext uri="{FF2B5EF4-FFF2-40B4-BE49-F238E27FC236}">
              <a16:creationId xmlns:a16="http://schemas.microsoft.com/office/drawing/2014/main" id="{EFB9F17A-24A0-4880-A302-77FA43CC4217}"/>
            </a:ext>
          </a:extLst>
        </xdr:cNvPr>
        <xdr:cNvSpPr txBox="1"/>
      </xdr:nvSpPr>
      <xdr:spPr>
        <a:xfrm>
          <a:off x="22199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393" name="直線コネクタ 392">
          <a:extLst>
            <a:ext uri="{FF2B5EF4-FFF2-40B4-BE49-F238E27FC236}">
              <a16:creationId xmlns:a16="http://schemas.microsoft.com/office/drawing/2014/main" id="{E2D1DE8B-AB33-46A6-83C9-67040E84B0E6}"/>
            </a:ext>
          </a:extLst>
        </xdr:cNvPr>
        <xdr:cNvCxnSpPr/>
      </xdr:nvCxnSpPr>
      <xdr:spPr>
        <a:xfrm>
          <a:off x="22072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394" name="【保健センター・保健所】&#10;一人当たり面積最大値テキスト">
          <a:extLst>
            <a:ext uri="{FF2B5EF4-FFF2-40B4-BE49-F238E27FC236}">
              <a16:creationId xmlns:a16="http://schemas.microsoft.com/office/drawing/2014/main" id="{FD24329F-040C-4B6B-90BB-A3F75A49088B}"/>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395" name="直線コネクタ 394">
          <a:extLst>
            <a:ext uri="{FF2B5EF4-FFF2-40B4-BE49-F238E27FC236}">
              <a16:creationId xmlns:a16="http://schemas.microsoft.com/office/drawing/2014/main" id="{DDE001B0-4C8D-45B3-A1A1-2CBC17E6B20E}"/>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396" name="【保健センター・保健所】&#10;一人当たり面積平均値テキスト">
          <a:extLst>
            <a:ext uri="{FF2B5EF4-FFF2-40B4-BE49-F238E27FC236}">
              <a16:creationId xmlns:a16="http://schemas.microsoft.com/office/drawing/2014/main" id="{CC7ABC9E-BF3C-44CA-A984-DF48DCFC69ED}"/>
            </a:ext>
          </a:extLst>
        </xdr:cNvPr>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397" name="フローチャート: 判断 396">
          <a:extLst>
            <a:ext uri="{FF2B5EF4-FFF2-40B4-BE49-F238E27FC236}">
              <a16:creationId xmlns:a16="http://schemas.microsoft.com/office/drawing/2014/main" id="{BE6F60E6-7122-4EFA-9DAE-47EACDB6870C}"/>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398" name="フローチャート: 判断 397">
          <a:extLst>
            <a:ext uri="{FF2B5EF4-FFF2-40B4-BE49-F238E27FC236}">
              <a16:creationId xmlns:a16="http://schemas.microsoft.com/office/drawing/2014/main" id="{2F0661AE-CEF9-4FCF-B907-25C29D764CC2}"/>
            </a:ext>
          </a:extLst>
        </xdr:cNvPr>
        <xdr:cNvSpPr/>
      </xdr:nvSpPr>
      <xdr:spPr>
        <a:xfrm>
          <a:off x="212725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399" name="フローチャート: 判断 398">
          <a:extLst>
            <a:ext uri="{FF2B5EF4-FFF2-40B4-BE49-F238E27FC236}">
              <a16:creationId xmlns:a16="http://schemas.microsoft.com/office/drawing/2014/main" id="{17CF5584-DCBE-4E46-A2D3-1FC51608C043}"/>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400" name="フローチャート: 判断 399">
          <a:extLst>
            <a:ext uri="{FF2B5EF4-FFF2-40B4-BE49-F238E27FC236}">
              <a16:creationId xmlns:a16="http://schemas.microsoft.com/office/drawing/2014/main" id="{6414AB25-D7F9-42DA-BB8C-E84CA1251A7B}"/>
            </a:ext>
          </a:extLst>
        </xdr:cNvPr>
        <xdr:cNvSpPr/>
      </xdr:nvSpPr>
      <xdr:spPr>
        <a:xfrm>
          <a:off x="19494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401" name="フローチャート: 判断 400">
          <a:extLst>
            <a:ext uri="{FF2B5EF4-FFF2-40B4-BE49-F238E27FC236}">
              <a16:creationId xmlns:a16="http://schemas.microsoft.com/office/drawing/2014/main" id="{4D5015C0-DE0D-4DFB-9E3F-BD373781361F}"/>
            </a:ext>
          </a:extLst>
        </xdr:cNvPr>
        <xdr:cNvSpPr/>
      </xdr:nvSpPr>
      <xdr:spPr>
        <a:xfrm>
          <a:off x="18605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D9C65E00-D788-426E-8557-B56AA4B8942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5781BA00-11CD-49D9-83EF-B496E9124B7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5B5D19FB-B95D-4FCF-8A8E-98699546E6B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DB7E27CE-4FAB-4C0C-96CD-6268C4B08C1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7FD4F1DA-647C-47CF-839B-7E33182651E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39116</xdr:rowOff>
    </xdr:from>
    <xdr:to>
      <xdr:col>116</xdr:col>
      <xdr:colOff>114300</xdr:colOff>
      <xdr:row>60</xdr:row>
      <xdr:rowOff>140716</xdr:rowOff>
    </xdr:to>
    <xdr:sp macro="" textlink="">
      <xdr:nvSpPr>
        <xdr:cNvPr id="407" name="楕円 406">
          <a:extLst>
            <a:ext uri="{FF2B5EF4-FFF2-40B4-BE49-F238E27FC236}">
              <a16:creationId xmlns:a16="http://schemas.microsoft.com/office/drawing/2014/main" id="{57321A99-5801-42CA-B84A-049B322F7918}"/>
            </a:ext>
          </a:extLst>
        </xdr:cNvPr>
        <xdr:cNvSpPr/>
      </xdr:nvSpPr>
      <xdr:spPr>
        <a:xfrm>
          <a:off x="22110700" y="1032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61993</xdr:rowOff>
    </xdr:from>
    <xdr:ext cx="469744" cy="259045"/>
    <xdr:sp macro="" textlink="">
      <xdr:nvSpPr>
        <xdr:cNvPr id="408" name="【保健センター・保健所】&#10;一人当たり面積該当値テキスト">
          <a:extLst>
            <a:ext uri="{FF2B5EF4-FFF2-40B4-BE49-F238E27FC236}">
              <a16:creationId xmlns:a16="http://schemas.microsoft.com/office/drawing/2014/main" id="{EE78D285-25AD-4F64-87DA-5C080D66EC7F}"/>
            </a:ext>
          </a:extLst>
        </xdr:cNvPr>
        <xdr:cNvSpPr txBox="1"/>
      </xdr:nvSpPr>
      <xdr:spPr>
        <a:xfrm>
          <a:off x="22199600" y="101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38354</xdr:rowOff>
    </xdr:from>
    <xdr:to>
      <xdr:col>112</xdr:col>
      <xdr:colOff>38100</xdr:colOff>
      <xdr:row>60</xdr:row>
      <xdr:rowOff>139954</xdr:rowOff>
    </xdr:to>
    <xdr:sp macro="" textlink="">
      <xdr:nvSpPr>
        <xdr:cNvPr id="409" name="楕円 408">
          <a:extLst>
            <a:ext uri="{FF2B5EF4-FFF2-40B4-BE49-F238E27FC236}">
              <a16:creationId xmlns:a16="http://schemas.microsoft.com/office/drawing/2014/main" id="{BF95EBB1-3F0D-4B9F-9318-9F5E1509735B}"/>
            </a:ext>
          </a:extLst>
        </xdr:cNvPr>
        <xdr:cNvSpPr/>
      </xdr:nvSpPr>
      <xdr:spPr>
        <a:xfrm>
          <a:off x="21272500" y="103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89154</xdr:rowOff>
    </xdr:from>
    <xdr:to>
      <xdr:col>116</xdr:col>
      <xdr:colOff>63500</xdr:colOff>
      <xdr:row>60</xdr:row>
      <xdr:rowOff>89916</xdr:rowOff>
    </xdr:to>
    <xdr:cxnSp macro="">
      <xdr:nvCxnSpPr>
        <xdr:cNvPr id="410" name="直線コネクタ 409">
          <a:extLst>
            <a:ext uri="{FF2B5EF4-FFF2-40B4-BE49-F238E27FC236}">
              <a16:creationId xmlns:a16="http://schemas.microsoft.com/office/drawing/2014/main" id="{7C9CB02B-F4E9-4E6F-ADDD-F4ED48103453}"/>
            </a:ext>
          </a:extLst>
        </xdr:cNvPr>
        <xdr:cNvCxnSpPr/>
      </xdr:nvCxnSpPr>
      <xdr:spPr>
        <a:xfrm>
          <a:off x="21323300" y="1037615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44450</xdr:rowOff>
    </xdr:from>
    <xdr:to>
      <xdr:col>107</xdr:col>
      <xdr:colOff>101600</xdr:colOff>
      <xdr:row>60</xdr:row>
      <xdr:rowOff>146050</xdr:rowOff>
    </xdr:to>
    <xdr:sp macro="" textlink="">
      <xdr:nvSpPr>
        <xdr:cNvPr id="411" name="楕円 410">
          <a:extLst>
            <a:ext uri="{FF2B5EF4-FFF2-40B4-BE49-F238E27FC236}">
              <a16:creationId xmlns:a16="http://schemas.microsoft.com/office/drawing/2014/main" id="{4DCB295A-C6AB-4408-A87B-9342481C63F7}"/>
            </a:ext>
          </a:extLst>
        </xdr:cNvPr>
        <xdr:cNvSpPr/>
      </xdr:nvSpPr>
      <xdr:spPr>
        <a:xfrm>
          <a:off x="20383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89154</xdr:rowOff>
    </xdr:from>
    <xdr:to>
      <xdr:col>111</xdr:col>
      <xdr:colOff>177800</xdr:colOff>
      <xdr:row>60</xdr:row>
      <xdr:rowOff>95250</xdr:rowOff>
    </xdr:to>
    <xdr:cxnSp macro="">
      <xdr:nvCxnSpPr>
        <xdr:cNvPr id="412" name="直線コネクタ 411">
          <a:extLst>
            <a:ext uri="{FF2B5EF4-FFF2-40B4-BE49-F238E27FC236}">
              <a16:creationId xmlns:a16="http://schemas.microsoft.com/office/drawing/2014/main" id="{A8BBC518-FC9D-4E6A-AC30-E40B80A8FD7D}"/>
            </a:ext>
          </a:extLst>
        </xdr:cNvPr>
        <xdr:cNvCxnSpPr/>
      </xdr:nvCxnSpPr>
      <xdr:spPr>
        <a:xfrm flipV="1">
          <a:off x="20434300" y="1037615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71882</xdr:rowOff>
    </xdr:from>
    <xdr:to>
      <xdr:col>102</xdr:col>
      <xdr:colOff>165100</xdr:colOff>
      <xdr:row>61</xdr:row>
      <xdr:rowOff>2032</xdr:rowOff>
    </xdr:to>
    <xdr:sp macro="" textlink="">
      <xdr:nvSpPr>
        <xdr:cNvPr id="413" name="楕円 412">
          <a:extLst>
            <a:ext uri="{FF2B5EF4-FFF2-40B4-BE49-F238E27FC236}">
              <a16:creationId xmlns:a16="http://schemas.microsoft.com/office/drawing/2014/main" id="{D3C3830E-CFD5-4AD5-9602-FD0EC24DAEBF}"/>
            </a:ext>
          </a:extLst>
        </xdr:cNvPr>
        <xdr:cNvSpPr/>
      </xdr:nvSpPr>
      <xdr:spPr>
        <a:xfrm>
          <a:off x="19494500" y="103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95250</xdr:rowOff>
    </xdr:from>
    <xdr:to>
      <xdr:col>107</xdr:col>
      <xdr:colOff>50800</xdr:colOff>
      <xdr:row>60</xdr:row>
      <xdr:rowOff>122682</xdr:rowOff>
    </xdr:to>
    <xdr:cxnSp macro="">
      <xdr:nvCxnSpPr>
        <xdr:cNvPr id="414" name="直線コネクタ 413">
          <a:extLst>
            <a:ext uri="{FF2B5EF4-FFF2-40B4-BE49-F238E27FC236}">
              <a16:creationId xmlns:a16="http://schemas.microsoft.com/office/drawing/2014/main" id="{7A22180D-69BA-4F20-AB33-CEBF2D0F4C8E}"/>
            </a:ext>
          </a:extLst>
        </xdr:cNvPr>
        <xdr:cNvCxnSpPr/>
      </xdr:nvCxnSpPr>
      <xdr:spPr>
        <a:xfrm flipV="1">
          <a:off x="19545300" y="1038225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7112</xdr:rowOff>
    </xdr:from>
    <xdr:to>
      <xdr:col>98</xdr:col>
      <xdr:colOff>38100</xdr:colOff>
      <xdr:row>62</xdr:row>
      <xdr:rowOff>108712</xdr:rowOff>
    </xdr:to>
    <xdr:sp macro="" textlink="">
      <xdr:nvSpPr>
        <xdr:cNvPr id="415" name="楕円 414">
          <a:extLst>
            <a:ext uri="{FF2B5EF4-FFF2-40B4-BE49-F238E27FC236}">
              <a16:creationId xmlns:a16="http://schemas.microsoft.com/office/drawing/2014/main" id="{13E3E256-6808-4084-855F-E4367C28931D}"/>
            </a:ext>
          </a:extLst>
        </xdr:cNvPr>
        <xdr:cNvSpPr/>
      </xdr:nvSpPr>
      <xdr:spPr>
        <a:xfrm>
          <a:off x="18605500" y="106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122682</xdr:rowOff>
    </xdr:from>
    <xdr:to>
      <xdr:col>102</xdr:col>
      <xdr:colOff>114300</xdr:colOff>
      <xdr:row>62</xdr:row>
      <xdr:rowOff>57912</xdr:rowOff>
    </xdr:to>
    <xdr:cxnSp macro="">
      <xdr:nvCxnSpPr>
        <xdr:cNvPr id="416" name="直線コネクタ 415">
          <a:extLst>
            <a:ext uri="{FF2B5EF4-FFF2-40B4-BE49-F238E27FC236}">
              <a16:creationId xmlns:a16="http://schemas.microsoft.com/office/drawing/2014/main" id="{CEFAAB5E-9FBA-4612-8761-14809FF252ED}"/>
            </a:ext>
          </a:extLst>
        </xdr:cNvPr>
        <xdr:cNvCxnSpPr/>
      </xdr:nvCxnSpPr>
      <xdr:spPr>
        <a:xfrm flipV="1">
          <a:off x="18656300" y="10409682"/>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17543</xdr:rowOff>
    </xdr:from>
    <xdr:ext cx="469744" cy="259045"/>
    <xdr:sp macro="" textlink="">
      <xdr:nvSpPr>
        <xdr:cNvPr id="417" name="n_1aveValue【保健センター・保健所】&#10;一人当たり面積">
          <a:extLst>
            <a:ext uri="{FF2B5EF4-FFF2-40B4-BE49-F238E27FC236}">
              <a16:creationId xmlns:a16="http://schemas.microsoft.com/office/drawing/2014/main" id="{586A7C1A-2F64-4267-A5F2-915EFC643E11}"/>
            </a:ext>
          </a:extLst>
        </xdr:cNvPr>
        <xdr:cNvSpPr txBox="1"/>
      </xdr:nvSpPr>
      <xdr:spPr>
        <a:xfrm>
          <a:off x="21075727"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418" name="n_2aveValue【保健センター・保健所】&#10;一人当たり面積">
          <a:extLst>
            <a:ext uri="{FF2B5EF4-FFF2-40B4-BE49-F238E27FC236}">
              <a16:creationId xmlns:a16="http://schemas.microsoft.com/office/drawing/2014/main" id="{C9CDE674-97E3-4EE7-BE65-7E6EDAA98AAD}"/>
            </a:ext>
          </a:extLst>
        </xdr:cNvPr>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75455</xdr:rowOff>
    </xdr:from>
    <xdr:ext cx="469744" cy="259045"/>
    <xdr:sp macro="" textlink="">
      <xdr:nvSpPr>
        <xdr:cNvPr id="419" name="n_3aveValue【保健センター・保健所】&#10;一人当たり面積">
          <a:extLst>
            <a:ext uri="{FF2B5EF4-FFF2-40B4-BE49-F238E27FC236}">
              <a16:creationId xmlns:a16="http://schemas.microsoft.com/office/drawing/2014/main" id="{A62D53CC-8508-4D9F-90C0-A6D345BF68B3}"/>
            </a:ext>
          </a:extLst>
        </xdr:cNvPr>
        <xdr:cNvSpPr txBox="1"/>
      </xdr:nvSpPr>
      <xdr:spPr>
        <a:xfrm>
          <a:off x="19310427" y="107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93997</xdr:rowOff>
    </xdr:from>
    <xdr:ext cx="469744" cy="259045"/>
    <xdr:sp macro="" textlink="">
      <xdr:nvSpPr>
        <xdr:cNvPr id="420" name="n_4aveValue【保健センター・保健所】&#10;一人当たり面積">
          <a:extLst>
            <a:ext uri="{FF2B5EF4-FFF2-40B4-BE49-F238E27FC236}">
              <a16:creationId xmlns:a16="http://schemas.microsoft.com/office/drawing/2014/main" id="{6C8F5163-604B-436E-9A2D-BFBD57DE322B}"/>
            </a:ext>
          </a:extLst>
        </xdr:cNvPr>
        <xdr:cNvSpPr txBox="1"/>
      </xdr:nvSpPr>
      <xdr:spPr>
        <a:xfrm>
          <a:off x="18421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156481</xdr:rowOff>
    </xdr:from>
    <xdr:ext cx="469744" cy="259045"/>
    <xdr:sp macro="" textlink="">
      <xdr:nvSpPr>
        <xdr:cNvPr id="421" name="n_1mainValue【保健センター・保健所】&#10;一人当たり面積">
          <a:extLst>
            <a:ext uri="{FF2B5EF4-FFF2-40B4-BE49-F238E27FC236}">
              <a16:creationId xmlns:a16="http://schemas.microsoft.com/office/drawing/2014/main" id="{CB81CD23-F564-4CCA-94AF-FE6628F08110}"/>
            </a:ext>
          </a:extLst>
        </xdr:cNvPr>
        <xdr:cNvSpPr txBox="1"/>
      </xdr:nvSpPr>
      <xdr:spPr>
        <a:xfrm>
          <a:off x="21075727" y="101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162577</xdr:rowOff>
    </xdr:from>
    <xdr:ext cx="469744" cy="259045"/>
    <xdr:sp macro="" textlink="">
      <xdr:nvSpPr>
        <xdr:cNvPr id="422" name="n_2mainValue【保健センター・保健所】&#10;一人当たり面積">
          <a:extLst>
            <a:ext uri="{FF2B5EF4-FFF2-40B4-BE49-F238E27FC236}">
              <a16:creationId xmlns:a16="http://schemas.microsoft.com/office/drawing/2014/main" id="{C2D38FAC-7F9F-46FE-BFE1-E38137E21B46}"/>
            </a:ext>
          </a:extLst>
        </xdr:cNvPr>
        <xdr:cNvSpPr txBox="1"/>
      </xdr:nvSpPr>
      <xdr:spPr>
        <a:xfrm>
          <a:off x="2019942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18559</xdr:rowOff>
    </xdr:from>
    <xdr:ext cx="469744" cy="259045"/>
    <xdr:sp macro="" textlink="">
      <xdr:nvSpPr>
        <xdr:cNvPr id="423" name="n_3mainValue【保健センター・保健所】&#10;一人当たり面積">
          <a:extLst>
            <a:ext uri="{FF2B5EF4-FFF2-40B4-BE49-F238E27FC236}">
              <a16:creationId xmlns:a16="http://schemas.microsoft.com/office/drawing/2014/main" id="{4B30E0DA-640A-41D3-8794-7FB53DA69966}"/>
            </a:ext>
          </a:extLst>
        </xdr:cNvPr>
        <xdr:cNvSpPr txBox="1"/>
      </xdr:nvSpPr>
      <xdr:spPr>
        <a:xfrm>
          <a:off x="19310427" y="1013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99839</xdr:rowOff>
    </xdr:from>
    <xdr:ext cx="469744" cy="259045"/>
    <xdr:sp macro="" textlink="">
      <xdr:nvSpPr>
        <xdr:cNvPr id="424" name="n_4mainValue【保健センター・保健所】&#10;一人当たり面積">
          <a:extLst>
            <a:ext uri="{FF2B5EF4-FFF2-40B4-BE49-F238E27FC236}">
              <a16:creationId xmlns:a16="http://schemas.microsoft.com/office/drawing/2014/main" id="{4DD587EB-569C-48ED-8887-571CC944E648}"/>
            </a:ext>
          </a:extLst>
        </xdr:cNvPr>
        <xdr:cNvSpPr txBox="1"/>
      </xdr:nvSpPr>
      <xdr:spPr>
        <a:xfrm>
          <a:off x="18421427" y="1072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FA95E6C8-0FB9-4833-A918-7C9CD7333B3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6588154C-EEFD-499B-AA79-5532D8EEBC9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7A478CDD-D0B9-4077-9896-52AB20C65C1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0ECC3AF8-E425-4E6D-96EF-96BCA149B5C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17A42854-7227-473A-B530-339E5BA3DC0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B87A506F-8652-4E8E-89CC-F50C8465238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810E11C8-A63F-4918-A7C6-F7F6983ACF5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F19263B5-C180-4665-8D60-D50BBC553FD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1C64D8DD-ED82-47DF-A4D5-D365722FA8C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3D203C81-798B-4EAE-8641-1F24FF4D97D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23BF7F71-811B-43E4-AE98-EA4679C5703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6" name="直線コネクタ 435">
          <a:extLst>
            <a:ext uri="{FF2B5EF4-FFF2-40B4-BE49-F238E27FC236}">
              <a16:creationId xmlns:a16="http://schemas.microsoft.com/office/drawing/2014/main" id="{1C72204C-BE69-47AD-BBA9-FA2EA3DF812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7" name="テキスト ボックス 436">
          <a:extLst>
            <a:ext uri="{FF2B5EF4-FFF2-40B4-BE49-F238E27FC236}">
              <a16:creationId xmlns:a16="http://schemas.microsoft.com/office/drawing/2014/main" id="{9A877453-ABA3-4BC9-BF47-1D23C12BEC8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8" name="直線コネクタ 437">
          <a:extLst>
            <a:ext uri="{FF2B5EF4-FFF2-40B4-BE49-F238E27FC236}">
              <a16:creationId xmlns:a16="http://schemas.microsoft.com/office/drawing/2014/main" id="{BB9028AC-1AEF-44E0-B962-61094F5FE4A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9" name="テキスト ボックス 438">
          <a:extLst>
            <a:ext uri="{FF2B5EF4-FFF2-40B4-BE49-F238E27FC236}">
              <a16:creationId xmlns:a16="http://schemas.microsoft.com/office/drawing/2014/main" id="{EBFF7C52-3099-4CA6-8D33-F259678E1F2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0" name="直線コネクタ 439">
          <a:extLst>
            <a:ext uri="{FF2B5EF4-FFF2-40B4-BE49-F238E27FC236}">
              <a16:creationId xmlns:a16="http://schemas.microsoft.com/office/drawing/2014/main" id="{E54AA2FC-B0BB-4200-B172-17795F235A2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1" name="テキスト ボックス 440">
          <a:extLst>
            <a:ext uri="{FF2B5EF4-FFF2-40B4-BE49-F238E27FC236}">
              <a16:creationId xmlns:a16="http://schemas.microsoft.com/office/drawing/2014/main" id="{7A41AC56-F79F-4BC5-858A-024CC423DCE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2" name="直線コネクタ 441">
          <a:extLst>
            <a:ext uri="{FF2B5EF4-FFF2-40B4-BE49-F238E27FC236}">
              <a16:creationId xmlns:a16="http://schemas.microsoft.com/office/drawing/2014/main" id="{46E910C7-4115-406D-B664-774D419283C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3" name="テキスト ボックス 442">
          <a:extLst>
            <a:ext uri="{FF2B5EF4-FFF2-40B4-BE49-F238E27FC236}">
              <a16:creationId xmlns:a16="http://schemas.microsoft.com/office/drawing/2014/main" id="{E65713A9-51F4-4D55-94A7-22CC34B9DB0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4" name="直線コネクタ 443">
          <a:extLst>
            <a:ext uri="{FF2B5EF4-FFF2-40B4-BE49-F238E27FC236}">
              <a16:creationId xmlns:a16="http://schemas.microsoft.com/office/drawing/2014/main" id="{0421D215-B8E2-4DE4-9F0C-28D5D0F9789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5" name="テキスト ボックス 444">
          <a:extLst>
            <a:ext uri="{FF2B5EF4-FFF2-40B4-BE49-F238E27FC236}">
              <a16:creationId xmlns:a16="http://schemas.microsoft.com/office/drawing/2014/main" id="{1F39FC8A-8754-4EAE-B81B-D830D6C441E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6" name="直線コネクタ 445">
          <a:extLst>
            <a:ext uri="{FF2B5EF4-FFF2-40B4-BE49-F238E27FC236}">
              <a16:creationId xmlns:a16="http://schemas.microsoft.com/office/drawing/2014/main" id="{4C85C1B6-523A-4746-A211-91A2210C21E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7" name="テキスト ボックス 446">
          <a:extLst>
            <a:ext uri="{FF2B5EF4-FFF2-40B4-BE49-F238E27FC236}">
              <a16:creationId xmlns:a16="http://schemas.microsoft.com/office/drawing/2014/main" id="{3314EA4E-8C71-49F6-80FD-733C259E733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0EE303A6-4E26-493E-91A5-D147499A0AB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a:extLst>
            <a:ext uri="{FF2B5EF4-FFF2-40B4-BE49-F238E27FC236}">
              <a16:creationId xmlns:a16="http://schemas.microsoft.com/office/drawing/2014/main" id="{E31646E5-C20F-4A13-9A7E-1E0DFBB1E07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450" name="直線コネクタ 449">
          <a:extLst>
            <a:ext uri="{FF2B5EF4-FFF2-40B4-BE49-F238E27FC236}">
              <a16:creationId xmlns:a16="http://schemas.microsoft.com/office/drawing/2014/main" id="{7F39A460-BB1A-457A-9D99-8D6D394EFBAF}"/>
            </a:ext>
          </a:extLst>
        </xdr:cNvPr>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1" name="【消防施設】&#10;有形固定資産減価償却率最小値テキスト">
          <a:extLst>
            <a:ext uri="{FF2B5EF4-FFF2-40B4-BE49-F238E27FC236}">
              <a16:creationId xmlns:a16="http://schemas.microsoft.com/office/drawing/2014/main" id="{36129DC7-835A-4F48-95E0-9C28CCCA8E4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2" name="直線コネクタ 451">
          <a:extLst>
            <a:ext uri="{FF2B5EF4-FFF2-40B4-BE49-F238E27FC236}">
              <a16:creationId xmlns:a16="http://schemas.microsoft.com/office/drawing/2014/main" id="{2AC7794D-2B36-46A4-9F36-97AA9AFCD53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453" name="【消防施設】&#10;有形固定資産減価償却率最大値テキスト">
          <a:extLst>
            <a:ext uri="{FF2B5EF4-FFF2-40B4-BE49-F238E27FC236}">
              <a16:creationId xmlns:a16="http://schemas.microsoft.com/office/drawing/2014/main" id="{67AF3BB2-723D-449B-B087-37F0E383C33D}"/>
            </a:ext>
          </a:extLst>
        </xdr:cNvPr>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454" name="直線コネクタ 453">
          <a:extLst>
            <a:ext uri="{FF2B5EF4-FFF2-40B4-BE49-F238E27FC236}">
              <a16:creationId xmlns:a16="http://schemas.microsoft.com/office/drawing/2014/main" id="{6C72AD8B-325D-479F-A76F-5B6C9D2D0D24}"/>
            </a:ext>
          </a:extLst>
        </xdr:cNvPr>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31041</xdr:rowOff>
    </xdr:from>
    <xdr:ext cx="405111" cy="259045"/>
    <xdr:sp macro="" textlink="">
      <xdr:nvSpPr>
        <xdr:cNvPr id="455" name="【消防施設】&#10;有形固定資産減価償却率平均値テキスト">
          <a:extLst>
            <a:ext uri="{FF2B5EF4-FFF2-40B4-BE49-F238E27FC236}">
              <a16:creationId xmlns:a16="http://schemas.microsoft.com/office/drawing/2014/main" id="{FE435049-8A9B-4C51-8A87-0C82F5DF1B20}"/>
            </a:ext>
          </a:extLst>
        </xdr:cNvPr>
        <xdr:cNvSpPr txBox="1"/>
      </xdr:nvSpPr>
      <xdr:spPr>
        <a:xfrm>
          <a:off x="16357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456" name="フローチャート: 判断 455">
          <a:extLst>
            <a:ext uri="{FF2B5EF4-FFF2-40B4-BE49-F238E27FC236}">
              <a16:creationId xmlns:a16="http://schemas.microsoft.com/office/drawing/2014/main" id="{3E4451BF-5202-4BB3-82D5-3A96E5F8D408}"/>
            </a:ext>
          </a:extLst>
        </xdr:cNvPr>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457" name="フローチャート: 判断 456">
          <a:extLst>
            <a:ext uri="{FF2B5EF4-FFF2-40B4-BE49-F238E27FC236}">
              <a16:creationId xmlns:a16="http://schemas.microsoft.com/office/drawing/2014/main" id="{349FC197-9E5A-4174-876C-2F9B57765E61}"/>
            </a:ext>
          </a:extLst>
        </xdr:cNvPr>
        <xdr:cNvSpPr/>
      </xdr:nvSpPr>
      <xdr:spPr>
        <a:xfrm>
          <a:off x="15430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458" name="フローチャート: 判断 457">
          <a:extLst>
            <a:ext uri="{FF2B5EF4-FFF2-40B4-BE49-F238E27FC236}">
              <a16:creationId xmlns:a16="http://schemas.microsoft.com/office/drawing/2014/main" id="{62B80353-EA30-4B36-A537-A553D479C534}"/>
            </a:ext>
          </a:extLst>
        </xdr:cNvPr>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459" name="フローチャート: 判断 458">
          <a:extLst>
            <a:ext uri="{FF2B5EF4-FFF2-40B4-BE49-F238E27FC236}">
              <a16:creationId xmlns:a16="http://schemas.microsoft.com/office/drawing/2014/main" id="{5751A62D-BC70-4763-81CC-A71F775F2EFD}"/>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460" name="フローチャート: 判断 459">
          <a:extLst>
            <a:ext uri="{FF2B5EF4-FFF2-40B4-BE49-F238E27FC236}">
              <a16:creationId xmlns:a16="http://schemas.microsoft.com/office/drawing/2014/main" id="{15436D1F-70E7-4A88-8177-1F7C0C492E52}"/>
            </a:ext>
          </a:extLst>
        </xdr:cNvPr>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A4558722-0CD5-4FCE-81FC-77C07546841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76AE7D71-197F-43DE-972C-778967F561A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10DB9B40-2E35-4BE8-B9BE-EB2EF6B0D40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770221CB-20D8-41E6-8B4C-B30F26A2B98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7644B895-68B8-47FD-9D85-D896BEDB31C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39551</xdr:rowOff>
    </xdr:from>
    <xdr:to>
      <xdr:col>85</xdr:col>
      <xdr:colOff>177800</xdr:colOff>
      <xdr:row>80</xdr:row>
      <xdr:rowOff>141151</xdr:rowOff>
    </xdr:to>
    <xdr:sp macro="" textlink="">
      <xdr:nvSpPr>
        <xdr:cNvPr id="466" name="楕円 465">
          <a:extLst>
            <a:ext uri="{FF2B5EF4-FFF2-40B4-BE49-F238E27FC236}">
              <a16:creationId xmlns:a16="http://schemas.microsoft.com/office/drawing/2014/main" id="{428B7730-70F3-4C94-9E3B-A42D774B5FBC}"/>
            </a:ext>
          </a:extLst>
        </xdr:cNvPr>
        <xdr:cNvSpPr/>
      </xdr:nvSpPr>
      <xdr:spPr>
        <a:xfrm>
          <a:off x="162687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62428</xdr:rowOff>
    </xdr:from>
    <xdr:ext cx="405111" cy="259045"/>
    <xdr:sp macro="" textlink="">
      <xdr:nvSpPr>
        <xdr:cNvPr id="467" name="【消防施設】&#10;有形固定資産減価償却率該当値テキスト">
          <a:extLst>
            <a:ext uri="{FF2B5EF4-FFF2-40B4-BE49-F238E27FC236}">
              <a16:creationId xmlns:a16="http://schemas.microsoft.com/office/drawing/2014/main" id="{DB3A677A-6D45-423F-9701-34961E49927B}"/>
            </a:ext>
          </a:extLst>
        </xdr:cNvPr>
        <xdr:cNvSpPr txBox="1"/>
      </xdr:nvSpPr>
      <xdr:spPr>
        <a:xfrm>
          <a:off x="16357600" y="1360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117929</xdr:rowOff>
    </xdr:from>
    <xdr:to>
      <xdr:col>81</xdr:col>
      <xdr:colOff>101600</xdr:colOff>
      <xdr:row>80</xdr:row>
      <xdr:rowOff>48079</xdr:rowOff>
    </xdr:to>
    <xdr:sp macro="" textlink="">
      <xdr:nvSpPr>
        <xdr:cNvPr id="468" name="楕円 467">
          <a:extLst>
            <a:ext uri="{FF2B5EF4-FFF2-40B4-BE49-F238E27FC236}">
              <a16:creationId xmlns:a16="http://schemas.microsoft.com/office/drawing/2014/main" id="{FB7B493A-B8CE-4AA7-AF99-0B026B0927DB}"/>
            </a:ext>
          </a:extLst>
        </xdr:cNvPr>
        <xdr:cNvSpPr/>
      </xdr:nvSpPr>
      <xdr:spPr>
        <a:xfrm>
          <a:off x="15430500" y="136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168729</xdr:rowOff>
    </xdr:from>
    <xdr:to>
      <xdr:col>85</xdr:col>
      <xdr:colOff>127000</xdr:colOff>
      <xdr:row>80</xdr:row>
      <xdr:rowOff>90351</xdr:rowOff>
    </xdr:to>
    <xdr:cxnSp macro="">
      <xdr:nvCxnSpPr>
        <xdr:cNvPr id="469" name="直線コネクタ 468">
          <a:extLst>
            <a:ext uri="{FF2B5EF4-FFF2-40B4-BE49-F238E27FC236}">
              <a16:creationId xmlns:a16="http://schemas.microsoft.com/office/drawing/2014/main" id="{2DE64C25-32CC-47AC-91FB-0A48814DBF98}"/>
            </a:ext>
          </a:extLst>
        </xdr:cNvPr>
        <xdr:cNvCxnSpPr/>
      </xdr:nvCxnSpPr>
      <xdr:spPr>
        <a:xfrm>
          <a:off x="15481300" y="13713279"/>
          <a:ext cx="8382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85271</xdr:rowOff>
    </xdr:from>
    <xdr:to>
      <xdr:col>76</xdr:col>
      <xdr:colOff>165100</xdr:colOff>
      <xdr:row>80</xdr:row>
      <xdr:rowOff>15421</xdr:rowOff>
    </xdr:to>
    <xdr:sp macro="" textlink="">
      <xdr:nvSpPr>
        <xdr:cNvPr id="470" name="楕円 469">
          <a:extLst>
            <a:ext uri="{FF2B5EF4-FFF2-40B4-BE49-F238E27FC236}">
              <a16:creationId xmlns:a16="http://schemas.microsoft.com/office/drawing/2014/main" id="{15B474A4-F1E5-4894-BA40-16F47C9429E6}"/>
            </a:ext>
          </a:extLst>
        </xdr:cNvPr>
        <xdr:cNvSpPr/>
      </xdr:nvSpPr>
      <xdr:spPr>
        <a:xfrm>
          <a:off x="14541500" y="136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136071</xdr:rowOff>
    </xdr:from>
    <xdr:to>
      <xdr:col>81</xdr:col>
      <xdr:colOff>50800</xdr:colOff>
      <xdr:row>79</xdr:row>
      <xdr:rowOff>168729</xdr:rowOff>
    </xdr:to>
    <xdr:cxnSp macro="">
      <xdr:nvCxnSpPr>
        <xdr:cNvPr id="471" name="直線コネクタ 470">
          <a:extLst>
            <a:ext uri="{FF2B5EF4-FFF2-40B4-BE49-F238E27FC236}">
              <a16:creationId xmlns:a16="http://schemas.microsoft.com/office/drawing/2014/main" id="{D830790E-E156-49FB-95D2-399EDD431BBA}"/>
            </a:ext>
          </a:extLst>
        </xdr:cNvPr>
        <xdr:cNvCxnSpPr/>
      </xdr:nvCxnSpPr>
      <xdr:spPr>
        <a:xfrm>
          <a:off x="14592300" y="136806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103232</xdr:rowOff>
    </xdr:from>
    <xdr:to>
      <xdr:col>72</xdr:col>
      <xdr:colOff>38100</xdr:colOff>
      <xdr:row>80</xdr:row>
      <xdr:rowOff>33382</xdr:rowOff>
    </xdr:to>
    <xdr:sp macro="" textlink="">
      <xdr:nvSpPr>
        <xdr:cNvPr id="472" name="楕円 471">
          <a:extLst>
            <a:ext uri="{FF2B5EF4-FFF2-40B4-BE49-F238E27FC236}">
              <a16:creationId xmlns:a16="http://schemas.microsoft.com/office/drawing/2014/main" id="{73CBD449-118C-406A-B210-C774F049B54F}"/>
            </a:ext>
          </a:extLst>
        </xdr:cNvPr>
        <xdr:cNvSpPr/>
      </xdr:nvSpPr>
      <xdr:spPr>
        <a:xfrm>
          <a:off x="13652500" y="136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136071</xdr:rowOff>
    </xdr:from>
    <xdr:to>
      <xdr:col>76</xdr:col>
      <xdr:colOff>114300</xdr:colOff>
      <xdr:row>79</xdr:row>
      <xdr:rowOff>154032</xdr:rowOff>
    </xdr:to>
    <xdr:cxnSp macro="">
      <xdr:nvCxnSpPr>
        <xdr:cNvPr id="473" name="直線コネクタ 472">
          <a:extLst>
            <a:ext uri="{FF2B5EF4-FFF2-40B4-BE49-F238E27FC236}">
              <a16:creationId xmlns:a16="http://schemas.microsoft.com/office/drawing/2014/main" id="{33C91C31-2487-42D8-8518-FE19BAAECF2B}"/>
            </a:ext>
          </a:extLst>
        </xdr:cNvPr>
        <xdr:cNvCxnSpPr/>
      </xdr:nvCxnSpPr>
      <xdr:spPr>
        <a:xfrm flipV="1">
          <a:off x="13703300" y="13680621"/>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139156</xdr:rowOff>
    </xdr:from>
    <xdr:to>
      <xdr:col>67</xdr:col>
      <xdr:colOff>101600</xdr:colOff>
      <xdr:row>78</xdr:row>
      <xdr:rowOff>69306</xdr:rowOff>
    </xdr:to>
    <xdr:sp macro="" textlink="">
      <xdr:nvSpPr>
        <xdr:cNvPr id="474" name="楕円 473">
          <a:extLst>
            <a:ext uri="{FF2B5EF4-FFF2-40B4-BE49-F238E27FC236}">
              <a16:creationId xmlns:a16="http://schemas.microsoft.com/office/drawing/2014/main" id="{1B9F3696-9343-4037-91A7-70D03B22C24E}"/>
            </a:ext>
          </a:extLst>
        </xdr:cNvPr>
        <xdr:cNvSpPr/>
      </xdr:nvSpPr>
      <xdr:spPr>
        <a:xfrm>
          <a:off x="12763500" y="133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18506</xdr:rowOff>
    </xdr:from>
    <xdr:to>
      <xdr:col>71</xdr:col>
      <xdr:colOff>177800</xdr:colOff>
      <xdr:row>79</xdr:row>
      <xdr:rowOff>154032</xdr:rowOff>
    </xdr:to>
    <xdr:cxnSp macro="">
      <xdr:nvCxnSpPr>
        <xdr:cNvPr id="475" name="直線コネクタ 474">
          <a:extLst>
            <a:ext uri="{FF2B5EF4-FFF2-40B4-BE49-F238E27FC236}">
              <a16:creationId xmlns:a16="http://schemas.microsoft.com/office/drawing/2014/main" id="{62CBB85D-DFDB-41DF-99F0-6BCC1A597CBE}"/>
            </a:ext>
          </a:extLst>
        </xdr:cNvPr>
        <xdr:cNvCxnSpPr/>
      </xdr:nvCxnSpPr>
      <xdr:spPr>
        <a:xfrm>
          <a:off x="12814300" y="13391606"/>
          <a:ext cx="889000" cy="30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142076</xdr:rowOff>
    </xdr:from>
    <xdr:ext cx="405111" cy="259045"/>
    <xdr:sp macro="" textlink="">
      <xdr:nvSpPr>
        <xdr:cNvPr id="476" name="n_1aveValue【消防施設】&#10;有形固定資産減価償却率">
          <a:extLst>
            <a:ext uri="{FF2B5EF4-FFF2-40B4-BE49-F238E27FC236}">
              <a16:creationId xmlns:a16="http://schemas.microsoft.com/office/drawing/2014/main" id="{255C257E-369E-4BD6-9805-469B6041BEC4}"/>
            </a:ext>
          </a:extLst>
        </xdr:cNvPr>
        <xdr:cNvSpPr txBox="1"/>
      </xdr:nvSpPr>
      <xdr:spPr>
        <a:xfrm>
          <a:off x="15266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477" name="n_2aveValue【消防施設】&#10;有形固定資産減価償却率">
          <a:extLst>
            <a:ext uri="{FF2B5EF4-FFF2-40B4-BE49-F238E27FC236}">
              <a16:creationId xmlns:a16="http://schemas.microsoft.com/office/drawing/2014/main" id="{CE94F6BF-0DF3-4AB5-8278-7A49831FF177}"/>
            </a:ext>
          </a:extLst>
        </xdr:cNvPr>
        <xdr:cNvSpPr txBox="1"/>
      </xdr:nvSpPr>
      <xdr:spPr>
        <a:xfrm>
          <a:off x="14389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76761</xdr:rowOff>
    </xdr:from>
    <xdr:ext cx="405111" cy="259045"/>
    <xdr:sp macro="" textlink="">
      <xdr:nvSpPr>
        <xdr:cNvPr id="478" name="n_3aveValue【消防施設】&#10;有形固定資産減価償却率">
          <a:extLst>
            <a:ext uri="{FF2B5EF4-FFF2-40B4-BE49-F238E27FC236}">
              <a16:creationId xmlns:a16="http://schemas.microsoft.com/office/drawing/2014/main" id="{B657EBF6-3284-4441-9984-A48101641E9B}"/>
            </a:ext>
          </a:extLst>
        </xdr:cNvPr>
        <xdr:cNvSpPr txBox="1"/>
      </xdr:nvSpPr>
      <xdr:spPr>
        <a:xfrm>
          <a:off x="13500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88191</xdr:rowOff>
    </xdr:from>
    <xdr:ext cx="405111" cy="259045"/>
    <xdr:sp macro="" textlink="">
      <xdr:nvSpPr>
        <xdr:cNvPr id="479" name="n_4aveValue【消防施設】&#10;有形固定資産減価償却率">
          <a:extLst>
            <a:ext uri="{FF2B5EF4-FFF2-40B4-BE49-F238E27FC236}">
              <a16:creationId xmlns:a16="http://schemas.microsoft.com/office/drawing/2014/main" id="{9AC5AED1-4005-4CF9-8D7A-BED3D647DE4B}"/>
            </a:ext>
          </a:extLst>
        </xdr:cNvPr>
        <xdr:cNvSpPr txBox="1"/>
      </xdr:nvSpPr>
      <xdr:spPr>
        <a:xfrm>
          <a:off x="12611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64606</xdr:rowOff>
    </xdr:from>
    <xdr:ext cx="405111" cy="259045"/>
    <xdr:sp macro="" textlink="">
      <xdr:nvSpPr>
        <xdr:cNvPr id="480" name="n_1mainValue【消防施設】&#10;有形固定資産減価償却率">
          <a:extLst>
            <a:ext uri="{FF2B5EF4-FFF2-40B4-BE49-F238E27FC236}">
              <a16:creationId xmlns:a16="http://schemas.microsoft.com/office/drawing/2014/main" id="{4E548265-7F12-470F-8B51-591614536760}"/>
            </a:ext>
          </a:extLst>
        </xdr:cNvPr>
        <xdr:cNvSpPr txBox="1"/>
      </xdr:nvSpPr>
      <xdr:spPr>
        <a:xfrm>
          <a:off x="15266044" y="1343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31948</xdr:rowOff>
    </xdr:from>
    <xdr:ext cx="405111" cy="259045"/>
    <xdr:sp macro="" textlink="">
      <xdr:nvSpPr>
        <xdr:cNvPr id="481" name="n_2mainValue【消防施設】&#10;有形固定資産減価償却率">
          <a:extLst>
            <a:ext uri="{FF2B5EF4-FFF2-40B4-BE49-F238E27FC236}">
              <a16:creationId xmlns:a16="http://schemas.microsoft.com/office/drawing/2014/main" id="{408552C3-8AA1-42D5-8CE9-9FFC176DC423}"/>
            </a:ext>
          </a:extLst>
        </xdr:cNvPr>
        <xdr:cNvSpPr txBox="1"/>
      </xdr:nvSpPr>
      <xdr:spPr>
        <a:xfrm>
          <a:off x="14389744" y="1340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49909</xdr:rowOff>
    </xdr:from>
    <xdr:ext cx="405111" cy="259045"/>
    <xdr:sp macro="" textlink="">
      <xdr:nvSpPr>
        <xdr:cNvPr id="482" name="n_3mainValue【消防施設】&#10;有形固定資産減価償却率">
          <a:extLst>
            <a:ext uri="{FF2B5EF4-FFF2-40B4-BE49-F238E27FC236}">
              <a16:creationId xmlns:a16="http://schemas.microsoft.com/office/drawing/2014/main" id="{B3527C7D-260E-4833-8B6E-D82B5C2CD103}"/>
            </a:ext>
          </a:extLst>
        </xdr:cNvPr>
        <xdr:cNvSpPr txBox="1"/>
      </xdr:nvSpPr>
      <xdr:spPr>
        <a:xfrm>
          <a:off x="13500744" y="1342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85833</xdr:rowOff>
    </xdr:from>
    <xdr:ext cx="340478" cy="259045"/>
    <xdr:sp macro="" textlink="">
      <xdr:nvSpPr>
        <xdr:cNvPr id="483" name="n_4mainValue【消防施設】&#10;有形固定資産減価償却率">
          <a:extLst>
            <a:ext uri="{FF2B5EF4-FFF2-40B4-BE49-F238E27FC236}">
              <a16:creationId xmlns:a16="http://schemas.microsoft.com/office/drawing/2014/main" id="{5EA29966-C547-4E80-877F-06F332EA9602}"/>
            </a:ext>
          </a:extLst>
        </xdr:cNvPr>
        <xdr:cNvSpPr txBox="1"/>
      </xdr:nvSpPr>
      <xdr:spPr>
        <a:xfrm>
          <a:off x="12644061" y="13116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a16="http://schemas.microsoft.com/office/drawing/2014/main" id="{7D78150D-FD74-4677-A11E-0389701416D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a16="http://schemas.microsoft.com/office/drawing/2014/main" id="{88E2A5DD-2FC2-4327-A6C0-CAA4CD92627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a16="http://schemas.microsoft.com/office/drawing/2014/main" id="{E09823A1-E6EB-4108-BC7A-CA25E3342F4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a16="http://schemas.microsoft.com/office/drawing/2014/main" id="{B0E06E95-133A-48A0-A95B-AFDD2F7908D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a16="http://schemas.microsoft.com/office/drawing/2014/main" id="{6C9C9FF3-783B-48C0-93FD-3F877CF71A4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a16="http://schemas.microsoft.com/office/drawing/2014/main" id="{827F4C7B-834E-4E64-B74A-95A906472AF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a16="http://schemas.microsoft.com/office/drawing/2014/main" id="{9B359F80-922A-4F93-8DD9-6B2BD481B45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a16="http://schemas.microsoft.com/office/drawing/2014/main" id="{F7B08380-A779-40FF-ACE6-C09DAED7EEC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a:extLst>
            <a:ext uri="{FF2B5EF4-FFF2-40B4-BE49-F238E27FC236}">
              <a16:creationId xmlns:a16="http://schemas.microsoft.com/office/drawing/2014/main" id="{63194D69-0B07-4D7E-9205-4B9032A2CCA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a:extLst>
            <a:ext uri="{FF2B5EF4-FFF2-40B4-BE49-F238E27FC236}">
              <a16:creationId xmlns:a16="http://schemas.microsoft.com/office/drawing/2014/main" id="{F6915D08-C7FB-47DC-B37D-594B670DBA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4" name="直線コネクタ 493">
          <a:extLst>
            <a:ext uri="{FF2B5EF4-FFF2-40B4-BE49-F238E27FC236}">
              <a16:creationId xmlns:a16="http://schemas.microsoft.com/office/drawing/2014/main" id="{94CF7FB3-9D7A-4F57-B671-3DAEB4F5ACE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5" name="テキスト ボックス 494">
          <a:extLst>
            <a:ext uri="{FF2B5EF4-FFF2-40B4-BE49-F238E27FC236}">
              <a16:creationId xmlns:a16="http://schemas.microsoft.com/office/drawing/2014/main" id="{C1098A2E-8F09-4CFD-9B88-97FD909B9A5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6" name="直線コネクタ 495">
          <a:extLst>
            <a:ext uri="{FF2B5EF4-FFF2-40B4-BE49-F238E27FC236}">
              <a16:creationId xmlns:a16="http://schemas.microsoft.com/office/drawing/2014/main" id="{DC09010E-AC5E-479E-AD81-6347A62E540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7" name="テキスト ボックス 496">
          <a:extLst>
            <a:ext uri="{FF2B5EF4-FFF2-40B4-BE49-F238E27FC236}">
              <a16:creationId xmlns:a16="http://schemas.microsoft.com/office/drawing/2014/main" id="{B57D751D-0F7F-4EC0-A7DB-A32C15E49B6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8" name="直線コネクタ 497">
          <a:extLst>
            <a:ext uri="{FF2B5EF4-FFF2-40B4-BE49-F238E27FC236}">
              <a16:creationId xmlns:a16="http://schemas.microsoft.com/office/drawing/2014/main" id="{4D42C9D2-F918-478F-880A-BE5D42FFEDB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9" name="テキスト ボックス 498">
          <a:extLst>
            <a:ext uri="{FF2B5EF4-FFF2-40B4-BE49-F238E27FC236}">
              <a16:creationId xmlns:a16="http://schemas.microsoft.com/office/drawing/2014/main" id="{4ED814DC-FB4D-4073-B8A7-FBFE09D5822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0" name="直線コネクタ 499">
          <a:extLst>
            <a:ext uri="{FF2B5EF4-FFF2-40B4-BE49-F238E27FC236}">
              <a16:creationId xmlns:a16="http://schemas.microsoft.com/office/drawing/2014/main" id="{3346E8FD-3E72-4245-808D-A55C540B365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1" name="テキスト ボックス 500">
          <a:extLst>
            <a:ext uri="{FF2B5EF4-FFF2-40B4-BE49-F238E27FC236}">
              <a16:creationId xmlns:a16="http://schemas.microsoft.com/office/drawing/2014/main" id="{EC721067-0D77-489E-B523-C1835AC1E18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2" name="直線コネクタ 501">
          <a:extLst>
            <a:ext uri="{FF2B5EF4-FFF2-40B4-BE49-F238E27FC236}">
              <a16:creationId xmlns:a16="http://schemas.microsoft.com/office/drawing/2014/main" id="{4926E3B4-D28C-4D40-8B9A-9FFC4E828D1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3" name="テキスト ボックス 502">
          <a:extLst>
            <a:ext uri="{FF2B5EF4-FFF2-40B4-BE49-F238E27FC236}">
              <a16:creationId xmlns:a16="http://schemas.microsoft.com/office/drawing/2014/main" id="{C2506E6C-74C6-44AF-AB14-898CBAF25EF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a:extLst>
            <a:ext uri="{FF2B5EF4-FFF2-40B4-BE49-F238E27FC236}">
              <a16:creationId xmlns:a16="http://schemas.microsoft.com/office/drawing/2014/main" id="{A8F9E2FB-1805-41F4-A9D7-33428CEBB56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a:extLst>
            <a:ext uri="{FF2B5EF4-FFF2-40B4-BE49-F238E27FC236}">
              <a16:creationId xmlns:a16="http://schemas.microsoft.com/office/drawing/2014/main" id="{D9E1429D-F881-4442-AF6F-540EE711A40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a:extLst>
            <a:ext uri="{FF2B5EF4-FFF2-40B4-BE49-F238E27FC236}">
              <a16:creationId xmlns:a16="http://schemas.microsoft.com/office/drawing/2014/main" id="{6A3AAB32-F4C8-4C6D-93E9-FCF38189076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507" name="直線コネクタ 506">
          <a:extLst>
            <a:ext uri="{FF2B5EF4-FFF2-40B4-BE49-F238E27FC236}">
              <a16:creationId xmlns:a16="http://schemas.microsoft.com/office/drawing/2014/main" id="{7527E94C-DD73-4B4E-81B0-1EBCCB70D450}"/>
            </a:ext>
          </a:extLst>
        </xdr:cNvPr>
        <xdr:cNvCxnSpPr/>
      </xdr:nvCxnSpPr>
      <xdr:spPr>
        <a:xfrm flipV="1">
          <a:off x="22160864" y="132988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8" name="【消防施設】&#10;一人当たり面積最小値テキスト">
          <a:extLst>
            <a:ext uri="{FF2B5EF4-FFF2-40B4-BE49-F238E27FC236}">
              <a16:creationId xmlns:a16="http://schemas.microsoft.com/office/drawing/2014/main" id="{D92D8F08-0D7F-40AA-A146-486B1327DDC1}"/>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9" name="直線コネクタ 508">
          <a:extLst>
            <a:ext uri="{FF2B5EF4-FFF2-40B4-BE49-F238E27FC236}">
              <a16:creationId xmlns:a16="http://schemas.microsoft.com/office/drawing/2014/main" id="{08633677-9D52-4B9C-BCFA-67B4D2F1F80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510" name="【消防施設】&#10;一人当たり面積最大値テキスト">
          <a:extLst>
            <a:ext uri="{FF2B5EF4-FFF2-40B4-BE49-F238E27FC236}">
              <a16:creationId xmlns:a16="http://schemas.microsoft.com/office/drawing/2014/main" id="{5CA12D51-2D55-4152-8805-64EF116DEF96}"/>
            </a:ext>
          </a:extLst>
        </xdr:cNvPr>
        <xdr:cNvSpPr txBox="1"/>
      </xdr:nvSpPr>
      <xdr:spPr>
        <a:xfrm>
          <a:off x="2219960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511" name="直線コネクタ 510">
          <a:extLst>
            <a:ext uri="{FF2B5EF4-FFF2-40B4-BE49-F238E27FC236}">
              <a16:creationId xmlns:a16="http://schemas.microsoft.com/office/drawing/2014/main" id="{A9F36AF1-DEFF-4FB7-A876-66B1A92FCA07}"/>
            </a:ext>
          </a:extLst>
        </xdr:cNvPr>
        <xdr:cNvCxnSpPr/>
      </xdr:nvCxnSpPr>
      <xdr:spPr>
        <a:xfrm>
          <a:off x="22072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92091</xdr:rowOff>
    </xdr:from>
    <xdr:ext cx="469744" cy="259045"/>
    <xdr:sp macro="" textlink="">
      <xdr:nvSpPr>
        <xdr:cNvPr id="512" name="【消防施設】&#10;一人当たり面積平均値テキスト">
          <a:extLst>
            <a:ext uri="{FF2B5EF4-FFF2-40B4-BE49-F238E27FC236}">
              <a16:creationId xmlns:a16="http://schemas.microsoft.com/office/drawing/2014/main" id="{A0FCA20C-9FA4-462F-87BE-218C81D97A8E}"/>
            </a:ext>
          </a:extLst>
        </xdr:cNvPr>
        <xdr:cNvSpPr txBox="1"/>
      </xdr:nvSpPr>
      <xdr:spPr>
        <a:xfrm>
          <a:off x="22199600" y="1415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513" name="フローチャート: 判断 512">
          <a:extLst>
            <a:ext uri="{FF2B5EF4-FFF2-40B4-BE49-F238E27FC236}">
              <a16:creationId xmlns:a16="http://schemas.microsoft.com/office/drawing/2014/main" id="{159F0B29-B031-4E7F-B79B-01E2230EC07E}"/>
            </a:ext>
          </a:extLst>
        </xdr:cNvPr>
        <xdr:cNvSpPr/>
      </xdr:nvSpPr>
      <xdr:spPr>
        <a:xfrm>
          <a:off x="22110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514" name="フローチャート: 判断 513">
          <a:extLst>
            <a:ext uri="{FF2B5EF4-FFF2-40B4-BE49-F238E27FC236}">
              <a16:creationId xmlns:a16="http://schemas.microsoft.com/office/drawing/2014/main" id="{62C525E1-CE02-4EE2-A47A-6FAF0AEBA222}"/>
            </a:ext>
          </a:extLst>
        </xdr:cNvPr>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515" name="フローチャート: 判断 514">
          <a:extLst>
            <a:ext uri="{FF2B5EF4-FFF2-40B4-BE49-F238E27FC236}">
              <a16:creationId xmlns:a16="http://schemas.microsoft.com/office/drawing/2014/main" id="{D5F66161-CB24-4D22-95E7-92238AF82366}"/>
            </a:ext>
          </a:extLst>
        </xdr:cNvPr>
        <xdr:cNvSpPr/>
      </xdr:nvSpPr>
      <xdr:spPr>
        <a:xfrm>
          <a:off x="20383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516" name="フローチャート: 判断 515">
          <a:extLst>
            <a:ext uri="{FF2B5EF4-FFF2-40B4-BE49-F238E27FC236}">
              <a16:creationId xmlns:a16="http://schemas.microsoft.com/office/drawing/2014/main" id="{A567D312-DB6B-416E-9510-4B3E59A9169C}"/>
            </a:ext>
          </a:extLst>
        </xdr:cNvPr>
        <xdr:cNvSpPr/>
      </xdr:nvSpPr>
      <xdr:spPr>
        <a:xfrm>
          <a:off x="19494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101600</xdr:rowOff>
    </xdr:from>
    <xdr:to>
      <xdr:col>98</xdr:col>
      <xdr:colOff>38100</xdr:colOff>
      <xdr:row>81</xdr:row>
      <xdr:rowOff>31750</xdr:rowOff>
    </xdr:to>
    <xdr:sp macro="" textlink="">
      <xdr:nvSpPr>
        <xdr:cNvPr id="517" name="フローチャート: 判断 516">
          <a:extLst>
            <a:ext uri="{FF2B5EF4-FFF2-40B4-BE49-F238E27FC236}">
              <a16:creationId xmlns:a16="http://schemas.microsoft.com/office/drawing/2014/main" id="{AF4F9B78-2B19-41AC-AA5D-C4FADCA3D530}"/>
            </a:ext>
          </a:extLst>
        </xdr:cNvPr>
        <xdr:cNvSpPr/>
      </xdr:nvSpPr>
      <xdr:spPr>
        <a:xfrm>
          <a:off x="18605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D9F41171-A0C5-4048-B3CE-D9EDDDA1649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80F85EDB-D34D-4AEB-BDD6-129107D6E09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DAD73ABB-0800-46CC-9DC1-D42156D6CE4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DEE09481-63D5-444E-A0E7-7688F001C3F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7413858E-AE41-447A-8510-8744C7F44C1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523" name="楕円 522">
          <a:extLst>
            <a:ext uri="{FF2B5EF4-FFF2-40B4-BE49-F238E27FC236}">
              <a16:creationId xmlns:a16="http://schemas.microsoft.com/office/drawing/2014/main" id="{E81541FB-F4FD-493C-B7B1-05C273FCB2D1}"/>
            </a:ext>
          </a:extLst>
        </xdr:cNvPr>
        <xdr:cNvSpPr/>
      </xdr:nvSpPr>
      <xdr:spPr>
        <a:xfrm>
          <a:off x="221107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129557</xdr:rowOff>
    </xdr:from>
    <xdr:ext cx="469744" cy="259045"/>
    <xdr:sp macro="" textlink="">
      <xdr:nvSpPr>
        <xdr:cNvPr id="524" name="【消防施設】&#10;一人当たり面積該当値テキスト">
          <a:extLst>
            <a:ext uri="{FF2B5EF4-FFF2-40B4-BE49-F238E27FC236}">
              <a16:creationId xmlns:a16="http://schemas.microsoft.com/office/drawing/2014/main" id="{14BB210F-1035-4C12-9811-E6D0F128CBBB}"/>
            </a:ext>
          </a:extLst>
        </xdr:cNvPr>
        <xdr:cNvSpPr txBox="1"/>
      </xdr:nvSpPr>
      <xdr:spPr>
        <a:xfrm>
          <a:off x="22199600" y="1435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154939</xdr:rowOff>
    </xdr:from>
    <xdr:to>
      <xdr:col>112</xdr:col>
      <xdr:colOff>38100</xdr:colOff>
      <xdr:row>84</xdr:row>
      <xdr:rowOff>85089</xdr:rowOff>
    </xdr:to>
    <xdr:sp macro="" textlink="">
      <xdr:nvSpPr>
        <xdr:cNvPr id="525" name="楕円 524">
          <a:extLst>
            <a:ext uri="{FF2B5EF4-FFF2-40B4-BE49-F238E27FC236}">
              <a16:creationId xmlns:a16="http://schemas.microsoft.com/office/drawing/2014/main" id="{9B62EFCD-6E13-4E8B-910B-E1DB6F7BBAB1}"/>
            </a:ext>
          </a:extLst>
        </xdr:cNvPr>
        <xdr:cNvSpPr/>
      </xdr:nvSpPr>
      <xdr:spPr>
        <a:xfrm>
          <a:off x="21272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30480</xdr:rowOff>
    </xdr:from>
    <xdr:to>
      <xdr:col>116</xdr:col>
      <xdr:colOff>63500</xdr:colOff>
      <xdr:row>84</xdr:row>
      <xdr:rowOff>34289</xdr:rowOff>
    </xdr:to>
    <xdr:cxnSp macro="">
      <xdr:nvCxnSpPr>
        <xdr:cNvPr id="526" name="直線コネクタ 525">
          <a:extLst>
            <a:ext uri="{FF2B5EF4-FFF2-40B4-BE49-F238E27FC236}">
              <a16:creationId xmlns:a16="http://schemas.microsoft.com/office/drawing/2014/main" id="{C9C9BD65-919F-487A-8AB6-B8D3AA8CF591}"/>
            </a:ext>
          </a:extLst>
        </xdr:cNvPr>
        <xdr:cNvCxnSpPr/>
      </xdr:nvCxnSpPr>
      <xdr:spPr>
        <a:xfrm flipV="1">
          <a:off x="21323300" y="144322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527" name="楕円 526">
          <a:extLst>
            <a:ext uri="{FF2B5EF4-FFF2-40B4-BE49-F238E27FC236}">
              <a16:creationId xmlns:a16="http://schemas.microsoft.com/office/drawing/2014/main" id="{94D327A3-CB82-4FE4-87D7-7FD8E622F442}"/>
            </a:ext>
          </a:extLst>
        </xdr:cNvPr>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34289</xdr:rowOff>
    </xdr:from>
    <xdr:to>
      <xdr:col>111</xdr:col>
      <xdr:colOff>177800</xdr:colOff>
      <xdr:row>84</xdr:row>
      <xdr:rowOff>38100</xdr:rowOff>
    </xdr:to>
    <xdr:cxnSp macro="">
      <xdr:nvCxnSpPr>
        <xdr:cNvPr id="528" name="直線コネクタ 527">
          <a:extLst>
            <a:ext uri="{FF2B5EF4-FFF2-40B4-BE49-F238E27FC236}">
              <a16:creationId xmlns:a16="http://schemas.microsoft.com/office/drawing/2014/main" id="{063EDA48-9992-4055-BD4B-9669FE99B8DD}"/>
            </a:ext>
          </a:extLst>
        </xdr:cNvPr>
        <xdr:cNvCxnSpPr/>
      </xdr:nvCxnSpPr>
      <xdr:spPr>
        <a:xfrm flipV="1">
          <a:off x="20434300" y="14436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4445</xdr:rowOff>
    </xdr:from>
    <xdr:to>
      <xdr:col>102</xdr:col>
      <xdr:colOff>165100</xdr:colOff>
      <xdr:row>84</xdr:row>
      <xdr:rowOff>106045</xdr:rowOff>
    </xdr:to>
    <xdr:sp macro="" textlink="">
      <xdr:nvSpPr>
        <xdr:cNvPr id="529" name="楕円 528">
          <a:extLst>
            <a:ext uri="{FF2B5EF4-FFF2-40B4-BE49-F238E27FC236}">
              <a16:creationId xmlns:a16="http://schemas.microsoft.com/office/drawing/2014/main" id="{6F145A6C-A10C-4281-8715-B97F672C8F35}"/>
            </a:ext>
          </a:extLst>
        </xdr:cNvPr>
        <xdr:cNvSpPr/>
      </xdr:nvSpPr>
      <xdr:spPr>
        <a:xfrm>
          <a:off x="19494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55245</xdr:rowOff>
    </xdr:to>
    <xdr:cxnSp macro="">
      <xdr:nvCxnSpPr>
        <xdr:cNvPr id="530" name="直線コネクタ 529">
          <a:extLst>
            <a:ext uri="{FF2B5EF4-FFF2-40B4-BE49-F238E27FC236}">
              <a16:creationId xmlns:a16="http://schemas.microsoft.com/office/drawing/2014/main" id="{065132E9-A989-470F-BC1E-911BAFE0ED7B}"/>
            </a:ext>
          </a:extLst>
        </xdr:cNvPr>
        <xdr:cNvCxnSpPr/>
      </xdr:nvCxnSpPr>
      <xdr:spPr>
        <a:xfrm flipV="1">
          <a:off x="19545300" y="144399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78739</xdr:rowOff>
    </xdr:from>
    <xdr:to>
      <xdr:col>98</xdr:col>
      <xdr:colOff>38100</xdr:colOff>
      <xdr:row>84</xdr:row>
      <xdr:rowOff>8889</xdr:rowOff>
    </xdr:to>
    <xdr:sp macro="" textlink="">
      <xdr:nvSpPr>
        <xdr:cNvPr id="531" name="楕円 530">
          <a:extLst>
            <a:ext uri="{FF2B5EF4-FFF2-40B4-BE49-F238E27FC236}">
              <a16:creationId xmlns:a16="http://schemas.microsoft.com/office/drawing/2014/main" id="{E493C353-2F8E-4F8D-A65A-F75A24ACA8EE}"/>
            </a:ext>
          </a:extLst>
        </xdr:cNvPr>
        <xdr:cNvSpPr/>
      </xdr:nvSpPr>
      <xdr:spPr>
        <a:xfrm>
          <a:off x="18605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129539</xdr:rowOff>
    </xdr:from>
    <xdr:to>
      <xdr:col>102</xdr:col>
      <xdr:colOff>114300</xdr:colOff>
      <xdr:row>84</xdr:row>
      <xdr:rowOff>55245</xdr:rowOff>
    </xdr:to>
    <xdr:cxnSp macro="">
      <xdr:nvCxnSpPr>
        <xdr:cNvPr id="532" name="直線コネクタ 531">
          <a:extLst>
            <a:ext uri="{FF2B5EF4-FFF2-40B4-BE49-F238E27FC236}">
              <a16:creationId xmlns:a16="http://schemas.microsoft.com/office/drawing/2014/main" id="{E391E3C7-877C-4815-B2DD-332243D2823E}"/>
            </a:ext>
          </a:extLst>
        </xdr:cNvPr>
        <xdr:cNvCxnSpPr/>
      </xdr:nvCxnSpPr>
      <xdr:spPr>
        <a:xfrm>
          <a:off x="18656300" y="14359889"/>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533" name="n_1aveValue【消防施設】&#10;一人当たり面積">
          <a:extLst>
            <a:ext uri="{FF2B5EF4-FFF2-40B4-BE49-F238E27FC236}">
              <a16:creationId xmlns:a16="http://schemas.microsoft.com/office/drawing/2014/main" id="{02F7DF11-1A44-4318-9825-71EE4AD49CC1}"/>
            </a:ext>
          </a:extLst>
        </xdr:cNvPr>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17797</xdr:rowOff>
    </xdr:from>
    <xdr:ext cx="469744" cy="259045"/>
    <xdr:sp macro="" textlink="">
      <xdr:nvSpPr>
        <xdr:cNvPr id="534" name="n_2aveValue【消防施設】&#10;一人当たり面積">
          <a:extLst>
            <a:ext uri="{FF2B5EF4-FFF2-40B4-BE49-F238E27FC236}">
              <a16:creationId xmlns:a16="http://schemas.microsoft.com/office/drawing/2014/main" id="{56E82F86-F202-48AE-9A9D-28F404243488}"/>
            </a:ext>
          </a:extLst>
        </xdr:cNvPr>
        <xdr:cNvSpPr txBox="1"/>
      </xdr:nvSpPr>
      <xdr:spPr>
        <a:xfrm>
          <a:off x="201994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8272</xdr:rowOff>
    </xdr:from>
    <xdr:ext cx="469744" cy="259045"/>
    <xdr:sp macro="" textlink="">
      <xdr:nvSpPr>
        <xdr:cNvPr id="535" name="n_3aveValue【消防施設】&#10;一人当たり面積">
          <a:extLst>
            <a:ext uri="{FF2B5EF4-FFF2-40B4-BE49-F238E27FC236}">
              <a16:creationId xmlns:a16="http://schemas.microsoft.com/office/drawing/2014/main" id="{A89A36D7-ACE4-4F9F-8C17-3AF9711859BF}"/>
            </a:ext>
          </a:extLst>
        </xdr:cNvPr>
        <xdr:cNvSpPr txBox="1"/>
      </xdr:nvSpPr>
      <xdr:spPr>
        <a:xfrm>
          <a:off x="19310427" y="1406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536" name="n_4aveValue【消防施設】&#10;一人当たり面積">
          <a:extLst>
            <a:ext uri="{FF2B5EF4-FFF2-40B4-BE49-F238E27FC236}">
              <a16:creationId xmlns:a16="http://schemas.microsoft.com/office/drawing/2014/main" id="{4319C6AA-44D7-4A8B-8F17-87818CFA5075}"/>
            </a:ext>
          </a:extLst>
        </xdr:cNvPr>
        <xdr:cNvSpPr txBox="1"/>
      </xdr:nvSpPr>
      <xdr:spPr>
        <a:xfrm>
          <a:off x="18421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76216</xdr:rowOff>
    </xdr:from>
    <xdr:ext cx="469744" cy="259045"/>
    <xdr:sp macro="" textlink="">
      <xdr:nvSpPr>
        <xdr:cNvPr id="537" name="n_1mainValue【消防施設】&#10;一人当たり面積">
          <a:extLst>
            <a:ext uri="{FF2B5EF4-FFF2-40B4-BE49-F238E27FC236}">
              <a16:creationId xmlns:a16="http://schemas.microsoft.com/office/drawing/2014/main" id="{9882E01D-4130-4DCC-87BF-A21E2381CAD2}"/>
            </a:ext>
          </a:extLst>
        </xdr:cNvPr>
        <xdr:cNvSpPr txBox="1"/>
      </xdr:nvSpPr>
      <xdr:spPr>
        <a:xfrm>
          <a:off x="21075727"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538" name="n_2mainValue【消防施設】&#10;一人当たり面積">
          <a:extLst>
            <a:ext uri="{FF2B5EF4-FFF2-40B4-BE49-F238E27FC236}">
              <a16:creationId xmlns:a16="http://schemas.microsoft.com/office/drawing/2014/main" id="{EC6C152B-39A0-4D60-A51E-9AE739641321}"/>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97172</xdr:rowOff>
    </xdr:from>
    <xdr:ext cx="469744" cy="259045"/>
    <xdr:sp macro="" textlink="">
      <xdr:nvSpPr>
        <xdr:cNvPr id="539" name="n_3mainValue【消防施設】&#10;一人当たり面積">
          <a:extLst>
            <a:ext uri="{FF2B5EF4-FFF2-40B4-BE49-F238E27FC236}">
              <a16:creationId xmlns:a16="http://schemas.microsoft.com/office/drawing/2014/main" id="{33F323E1-AA8C-43CD-AA1B-0D6054C46198}"/>
            </a:ext>
          </a:extLst>
        </xdr:cNvPr>
        <xdr:cNvSpPr txBox="1"/>
      </xdr:nvSpPr>
      <xdr:spPr>
        <a:xfrm>
          <a:off x="19310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xdr:rowOff>
    </xdr:from>
    <xdr:ext cx="469744" cy="259045"/>
    <xdr:sp macro="" textlink="">
      <xdr:nvSpPr>
        <xdr:cNvPr id="540" name="n_4mainValue【消防施設】&#10;一人当たり面積">
          <a:extLst>
            <a:ext uri="{FF2B5EF4-FFF2-40B4-BE49-F238E27FC236}">
              <a16:creationId xmlns:a16="http://schemas.microsoft.com/office/drawing/2014/main" id="{B6D1E248-9829-41A3-9888-9955542381E4}"/>
            </a:ext>
          </a:extLst>
        </xdr:cNvPr>
        <xdr:cNvSpPr txBox="1"/>
      </xdr:nvSpPr>
      <xdr:spPr>
        <a:xfrm>
          <a:off x="184214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A5D1D5B8-1151-466F-8D39-5503CC44A02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A8CBEC6F-741E-4A8C-8541-A4856BEE44F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24798089-1382-4144-8BF2-1379907B049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889A078A-2D62-4CBD-A7BE-EF31319564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C2CBAB09-F9B7-4B6A-97E6-32560BCEEC2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E178A1D8-D39F-4867-B6A3-DCCEA22AA46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20AC118B-260E-4CAA-B612-5D9E14236BF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68B2723E-EDF8-4D94-9FE8-C40807F2214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859D79FA-3C34-4E4C-91A6-50259CDB2C3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4344315A-F1BB-4F77-AB17-84D7D937B5D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4FECEF64-F2C9-4EAC-A84C-C7F84019837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a16="http://schemas.microsoft.com/office/drawing/2014/main" id="{464B72A4-D754-4889-8794-2E82A7CE10D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a:extLst>
            <a:ext uri="{FF2B5EF4-FFF2-40B4-BE49-F238E27FC236}">
              <a16:creationId xmlns:a16="http://schemas.microsoft.com/office/drawing/2014/main" id="{238EF781-F290-43CB-8515-04D160C82F6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a16="http://schemas.microsoft.com/office/drawing/2014/main" id="{16D7DB35-38AE-4EEC-BCD9-48CCAAB7CC6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a16="http://schemas.microsoft.com/office/drawing/2014/main" id="{E47E664F-CC8C-4BF9-8503-846510EE2EE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a16="http://schemas.microsoft.com/office/drawing/2014/main" id="{78372AE9-2454-413E-BD23-0E5E983245C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a16="http://schemas.microsoft.com/office/drawing/2014/main" id="{7CCC2578-1CD5-41B5-B30F-D3E9F2491EF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a16="http://schemas.microsoft.com/office/drawing/2014/main" id="{506C3D43-F794-46C8-8A46-7AA3594E0A6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a16="http://schemas.microsoft.com/office/drawing/2014/main" id="{E8E1790E-0858-4403-9F85-71810E36E81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a16="http://schemas.microsoft.com/office/drawing/2014/main" id="{EBF5006C-F215-4106-97DF-6E4630CD5F0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a16="http://schemas.microsoft.com/office/drawing/2014/main" id="{AFDF1EC8-FC53-47D2-91EC-A8438C2F77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a16="http://schemas.microsoft.com/office/drawing/2014/main" id="{D3B221DD-78BF-4161-9FF3-4EFD9C52385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a:extLst>
            <a:ext uri="{FF2B5EF4-FFF2-40B4-BE49-F238E27FC236}">
              <a16:creationId xmlns:a16="http://schemas.microsoft.com/office/drawing/2014/main" id="{89AB8811-7E82-4805-BF92-04CBC7ED24D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B56E0EE6-DE0A-4AE2-9C4F-882605D4807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a:extLst>
            <a:ext uri="{FF2B5EF4-FFF2-40B4-BE49-F238E27FC236}">
              <a16:creationId xmlns:a16="http://schemas.microsoft.com/office/drawing/2014/main" id="{EF6FCDC2-BC3E-4360-9916-81B8E4642D8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566" name="直線コネクタ 565">
          <a:extLst>
            <a:ext uri="{FF2B5EF4-FFF2-40B4-BE49-F238E27FC236}">
              <a16:creationId xmlns:a16="http://schemas.microsoft.com/office/drawing/2014/main" id="{74E5A3BA-060A-43B0-A8DF-BFDDC15B8B3B}"/>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庁舎】&#10;有形固定資産減価償却率最小値テキスト">
          <a:extLst>
            <a:ext uri="{FF2B5EF4-FFF2-40B4-BE49-F238E27FC236}">
              <a16:creationId xmlns:a16="http://schemas.microsoft.com/office/drawing/2014/main" id="{8E839806-0923-4F29-94D0-EBA480B9E2B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a:extLst>
            <a:ext uri="{FF2B5EF4-FFF2-40B4-BE49-F238E27FC236}">
              <a16:creationId xmlns:a16="http://schemas.microsoft.com/office/drawing/2014/main" id="{2DD4785D-6A51-42D7-814F-025FAC69D09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569" name="【庁舎】&#10;有形固定資産減価償却率最大値テキスト">
          <a:extLst>
            <a:ext uri="{FF2B5EF4-FFF2-40B4-BE49-F238E27FC236}">
              <a16:creationId xmlns:a16="http://schemas.microsoft.com/office/drawing/2014/main" id="{046AD6BF-F941-40E9-804E-0689D786C7AC}"/>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570" name="直線コネクタ 569">
          <a:extLst>
            <a:ext uri="{FF2B5EF4-FFF2-40B4-BE49-F238E27FC236}">
              <a16:creationId xmlns:a16="http://schemas.microsoft.com/office/drawing/2014/main" id="{97D773D3-FA4E-4D8F-BCA4-E5C58487895B}"/>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571" name="【庁舎】&#10;有形固定資産減価償却率平均値テキスト">
          <a:extLst>
            <a:ext uri="{FF2B5EF4-FFF2-40B4-BE49-F238E27FC236}">
              <a16:creationId xmlns:a16="http://schemas.microsoft.com/office/drawing/2014/main" id="{6C1E21E9-14BB-4035-A1F0-F8732FF5F01D}"/>
            </a:ext>
          </a:extLst>
        </xdr:cNvPr>
        <xdr:cNvSpPr txBox="1"/>
      </xdr:nvSpPr>
      <xdr:spPr>
        <a:xfrm>
          <a:off x="16357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572" name="フローチャート: 判断 571">
          <a:extLst>
            <a:ext uri="{FF2B5EF4-FFF2-40B4-BE49-F238E27FC236}">
              <a16:creationId xmlns:a16="http://schemas.microsoft.com/office/drawing/2014/main" id="{47860869-9264-41E1-A62C-F30D0483C261}"/>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573" name="フローチャート: 判断 572">
          <a:extLst>
            <a:ext uri="{FF2B5EF4-FFF2-40B4-BE49-F238E27FC236}">
              <a16:creationId xmlns:a16="http://schemas.microsoft.com/office/drawing/2014/main" id="{0E9D4BC8-6374-41B4-A082-8764F464BE3E}"/>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574" name="フローチャート: 判断 573">
          <a:extLst>
            <a:ext uri="{FF2B5EF4-FFF2-40B4-BE49-F238E27FC236}">
              <a16:creationId xmlns:a16="http://schemas.microsoft.com/office/drawing/2014/main" id="{162FC44A-CE97-494C-8716-FAACA5B34734}"/>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575" name="フローチャート: 判断 574">
          <a:extLst>
            <a:ext uri="{FF2B5EF4-FFF2-40B4-BE49-F238E27FC236}">
              <a16:creationId xmlns:a16="http://schemas.microsoft.com/office/drawing/2014/main" id="{D01DD717-2791-4B84-8AF2-A8CE5000D9F2}"/>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576" name="フローチャート: 判断 575">
          <a:extLst>
            <a:ext uri="{FF2B5EF4-FFF2-40B4-BE49-F238E27FC236}">
              <a16:creationId xmlns:a16="http://schemas.microsoft.com/office/drawing/2014/main" id="{E4C88D34-25C6-4822-A76F-8567022083B9}"/>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308CA042-4EED-4E96-AFC8-1B6B40770B8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37D9D869-9678-4519-99C2-C0748FDD8F2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227001A6-C89C-4A6B-881D-4CC394B1F45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1105AE56-7010-4F5F-83A5-87245E62A28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4C59AE96-3850-49AE-B516-4DDC5A326AB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582" name="楕円 581">
          <a:extLst>
            <a:ext uri="{FF2B5EF4-FFF2-40B4-BE49-F238E27FC236}">
              <a16:creationId xmlns:a16="http://schemas.microsoft.com/office/drawing/2014/main" id="{5BAADD59-09D7-44E5-B1D4-B85614CD33C2}"/>
            </a:ext>
          </a:extLst>
        </xdr:cNvPr>
        <xdr:cNvSpPr/>
      </xdr:nvSpPr>
      <xdr:spPr>
        <a:xfrm>
          <a:off x="16268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140988</xdr:rowOff>
    </xdr:from>
    <xdr:ext cx="405111" cy="259045"/>
    <xdr:sp macro="" textlink="">
      <xdr:nvSpPr>
        <xdr:cNvPr id="583" name="【庁舎】&#10;有形固定資産減価償却率該当値テキスト">
          <a:extLst>
            <a:ext uri="{FF2B5EF4-FFF2-40B4-BE49-F238E27FC236}">
              <a16:creationId xmlns:a16="http://schemas.microsoft.com/office/drawing/2014/main" id="{F56CD08D-DC92-4538-941E-1D9CA6468E95}"/>
            </a:ext>
          </a:extLst>
        </xdr:cNvPr>
        <xdr:cNvSpPr txBox="1"/>
      </xdr:nvSpPr>
      <xdr:spPr>
        <a:xfrm>
          <a:off x="16357600"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125005</xdr:rowOff>
    </xdr:from>
    <xdr:to>
      <xdr:col>81</xdr:col>
      <xdr:colOff>101600</xdr:colOff>
      <xdr:row>105</xdr:row>
      <xdr:rowOff>55155</xdr:rowOff>
    </xdr:to>
    <xdr:sp macro="" textlink="">
      <xdr:nvSpPr>
        <xdr:cNvPr id="584" name="楕円 583">
          <a:extLst>
            <a:ext uri="{FF2B5EF4-FFF2-40B4-BE49-F238E27FC236}">
              <a16:creationId xmlns:a16="http://schemas.microsoft.com/office/drawing/2014/main" id="{849C1484-D321-4F41-90A8-885654585C9A}"/>
            </a:ext>
          </a:extLst>
        </xdr:cNvPr>
        <xdr:cNvSpPr/>
      </xdr:nvSpPr>
      <xdr:spPr>
        <a:xfrm>
          <a:off x="15430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4355</xdr:rowOff>
    </xdr:from>
    <xdr:to>
      <xdr:col>85</xdr:col>
      <xdr:colOff>127000</xdr:colOff>
      <xdr:row>105</xdr:row>
      <xdr:rowOff>41911</xdr:rowOff>
    </xdr:to>
    <xdr:cxnSp macro="">
      <xdr:nvCxnSpPr>
        <xdr:cNvPr id="585" name="直線コネクタ 584">
          <a:extLst>
            <a:ext uri="{FF2B5EF4-FFF2-40B4-BE49-F238E27FC236}">
              <a16:creationId xmlns:a16="http://schemas.microsoft.com/office/drawing/2014/main" id="{96F19E6F-F279-4770-8696-A4CE69CE79F1}"/>
            </a:ext>
          </a:extLst>
        </xdr:cNvPr>
        <xdr:cNvCxnSpPr/>
      </xdr:nvCxnSpPr>
      <xdr:spPr>
        <a:xfrm>
          <a:off x="15481300" y="1800660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586" name="楕円 585">
          <a:extLst>
            <a:ext uri="{FF2B5EF4-FFF2-40B4-BE49-F238E27FC236}">
              <a16:creationId xmlns:a16="http://schemas.microsoft.com/office/drawing/2014/main" id="{3B96CD82-8DF5-474A-96A1-E12925D03588}"/>
            </a:ext>
          </a:extLst>
        </xdr:cNvPr>
        <xdr:cNvSpPr/>
      </xdr:nvSpPr>
      <xdr:spPr>
        <a:xfrm>
          <a:off x="14541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139881</xdr:rowOff>
    </xdr:from>
    <xdr:to>
      <xdr:col>81</xdr:col>
      <xdr:colOff>50800</xdr:colOff>
      <xdr:row>105</xdr:row>
      <xdr:rowOff>4355</xdr:rowOff>
    </xdr:to>
    <xdr:cxnSp macro="">
      <xdr:nvCxnSpPr>
        <xdr:cNvPr id="587" name="直線コネクタ 586">
          <a:extLst>
            <a:ext uri="{FF2B5EF4-FFF2-40B4-BE49-F238E27FC236}">
              <a16:creationId xmlns:a16="http://schemas.microsoft.com/office/drawing/2014/main" id="{4BF57BA0-98F9-46D4-955F-3BAAFB06ADC1}"/>
            </a:ext>
          </a:extLst>
        </xdr:cNvPr>
        <xdr:cNvCxnSpPr/>
      </xdr:nvCxnSpPr>
      <xdr:spPr>
        <a:xfrm>
          <a:off x="14592300" y="1797068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49893</xdr:rowOff>
    </xdr:from>
    <xdr:to>
      <xdr:col>72</xdr:col>
      <xdr:colOff>38100</xdr:colOff>
      <xdr:row>104</xdr:row>
      <xdr:rowOff>151493</xdr:rowOff>
    </xdr:to>
    <xdr:sp macro="" textlink="">
      <xdr:nvSpPr>
        <xdr:cNvPr id="588" name="楕円 587">
          <a:extLst>
            <a:ext uri="{FF2B5EF4-FFF2-40B4-BE49-F238E27FC236}">
              <a16:creationId xmlns:a16="http://schemas.microsoft.com/office/drawing/2014/main" id="{5D5DE150-301B-40B7-991B-F1413ABD8B3A}"/>
            </a:ext>
          </a:extLst>
        </xdr:cNvPr>
        <xdr:cNvSpPr/>
      </xdr:nvSpPr>
      <xdr:spPr>
        <a:xfrm>
          <a:off x="13652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100693</xdr:rowOff>
    </xdr:from>
    <xdr:to>
      <xdr:col>76</xdr:col>
      <xdr:colOff>114300</xdr:colOff>
      <xdr:row>104</xdr:row>
      <xdr:rowOff>139881</xdr:rowOff>
    </xdr:to>
    <xdr:cxnSp macro="">
      <xdr:nvCxnSpPr>
        <xdr:cNvPr id="589" name="直線コネクタ 588">
          <a:extLst>
            <a:ext uri="{FF2B5EF4-FFF2-40B4-BE49-F238E27FC236}">
              <a16:creationId xmlns:a16="http://schemas.microsoft.com/office/drawing/2014/main" id="{79F0C1CC-DAA6-4B8D-B5C1-15CA5DC44DE6}"/>
            </a:ext>
          </a:extLst>
        </xdr:cNvPr>
        <xdr:cNvCxnSpPr/>
      </xdr:nvCxnSpPr>
      <xdr:spPr>
        <a:xfrm>
          <a:off x="13703300" y="1793149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9071</xdr:rowOff>
    </xdr:from>
    <xdr:to>
      <xdr:col>67</xdr:col>
      <xdr:colOff>101600</xdr:colOff>
      <xdr:row>104</xdr:row>
      <xdr:rowOff>110671</xdr:rowOff>
    </xdr:to>
    <xdr:sp macro="" textlink="">
      <xdr:nvSpPr>
        <xdr:cNvPr id="590" name="楕円 589">
          <a:extLst>
            <a:ext uri="{FF2B5EF4-FFF2-40B4-BE49-F238E27FC236}">
              <a16:creationId xmlns:a16="http://schemas.microsoft.com/office/drawing/2014/main" id="{2D1803B1-F062-4754-9E04-1708508D4AE0}"/>
            </a:ext>
          </a:extLst>
        </xdr:cNvPr>
        <xdr:cNvSpPr/>
      </xdr:nvSpPr>
      <xdr:spPr>
        <a:xfrm>
          <a:off x="12763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59871</xdr:rowOff>
    </xdr:from>
    <xdr:to>
      <xdr:col>71</xdr:col>
      <xdr:colOff>177800</xdr:colOff>
      <xdr:row>104</xdr:row>
      <xdr:rowOff>100693</xdr:rowOff>
    </xdr:to>
    <xdr:cxnSp macro="">
      <xdr:nvCxnSpPr>
        <xdr:cNvPr id="591" name="直線コネクタ 590">
          <a:extLst>
            <a:ext uri="{FF2B5EF4-FFF2-40B4-BE49-F238E27FC236}">
              <a16:creationId xmlns:a16="http://schemas.microsoft.com/office/drawing/2014/main" id="{EA95D0AC-FD8A-4D10-986D-611F6F1FFFD0}"/>
            </a:ext>
          </a:extLst>
        </xdr:cNvPr>
        <xdr:cNvCxnSpPr/>
      </xdr:nvCxnSpPr>
      <xdr:spPr>
        <a:xfrm>
          <a:off x="12814300" y="1789067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592" name="n_1aveValue【庁舎】&#10;有形固定資産減価償却率">
          <a:extLst>
            <a:ext uri="{FF2B5EF4-FFF2-40B4-BE49-F238E27FC236}">
              <a16:creationId xmlns:a16="http://schemas.microsoft.com/office/drawing/2014/main" id="{37D270B6-AA1B-4FF9-A409-992A40F70003}"/>
            </a:ext>
          </a:extLst>
        </xdr:cNvPr>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593" name="n_2aveValue【庁舎】&#10;有形固定資産減価償却率">
          <a:extLst>
            <a:ext uri="{FF2B5EF4-FFF2-40B4-BE49-F238E27FC236}">
              <a16:creationId xmlns:a16="http://schemas.microsoft.com/office/drawing/2014/main" id="{1E842D8A-4D11-4514-A875-C2E2020E4CE2}"/>
            </a:ext>
          </a:extLst>
        </xdr:cNvPr>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594" name="n_3aveValue【庁舎】&#10;有形固定資産減価償却率">
          <a:extLst>
            <a:ext uri="{FF2B5EF4-FFF2-40B4-BE49-F238E27FC236}">
              <a16:creationId xmlns:a16="http://schemas.microsoft.com/office/drawing/2014/main" id="{B4F0B9E5-1248-452F-A51A-D3DE3290284E}"/>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595" name="n_4aveValue【庁舎】&#10;有形固定資産減価償却率">
          <a:extLst>
            <a:ext uri="{FF2B5EF4-FFF2-40B4-BE49-F238E27FC236}">
              <a16:creationId xmlns:a16="http://schemas.microsoft.com/office/drawing/2014/main" id="{6FD6E5CE-FF55-4327-9C64-FDE0E8C4740B}"/>
            </a:ext>
          </a:extLst>
        </xdr:cNvPr>
        <xdr:cNvSpPr txBox="1"/>
      </xdr:nvSpPr>
      <xdr:spPr>
        <a:xfrm>
          <a:off x="12611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46282</xdr:rowOff>
    </xdr:from>
    <xdr:ext cx="405111" cy="259045"/>
    <xdr:sp macro="" textlink="">
      <xdr:nvSpPr>
        <xdr:cNvPr id="596" name="n_1mainValue【庁舎】&#10;有形固定資産減価償却率">
          <a:extLst>
            <a:ext uri="{FF2B5EF4-FFF2-40B4-BE49-F238E27FC236}">
              <a16:creationId xmlns:a16="http://schemas.microsoft.com/office/drawing/2014/main" id="{B9328590-B0B0-43DA-91D2-53AD6E0105D4}"/>
            </a:ext>
          </a:extLst>
        </xdr:cNvPr>
        <xdr:cNvSpPr txBox="1"/>
      </xdr:nvSpPr>
      <xdr:spPr>
        <a:xfrm>
          <a:off x="152660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597" name="n_2mainValue【庁舎】&#10;有形固定資産減価償却率">
          <a:extLst>
            <a:ext uri="{FF2B5EF4-FFF2-40B4-BE49-F238E27FC236}">
              <a16:creationId xmlns:a16="http://schemas.microsoft.com/office/drawing/2014/main" id="{F5F1A3C3-FEC3-4273-AD9C-C5D2D345395A}"/>
            </a:ext>
          </a:extLst>
        </xdr:cNvPr>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168020</xdr:rowOff>
    </xdr:from>
    <xdr:ext cx="405111" cy="259045"/>
    <xdr:sp macro="" textlink="">
      <xdr:nvSpPr>
        <xdr:cNvPr id="598" name="n_3mainValue【庁舎】&#10;有形固定資産減価償却率">
          <a:extLst>
            <a:ext uri="{FF2B5EF4-FFF2-40B4-BE49-F238E27FC236}">
              <a16:creationId xmlns:a16="http://schemas.microsoft.com/office/drawing/2014/main" id="{01722CAF-8ABA-41B1-B3E5-23627DFF01C1}"/>
            </a:ext>
          </a:extLst>
        </xdr:cNvPr>
        <xdr:cNvSpPr txBox="1"/>
      </xdr:nvSpPr>
      <xdr:spPr>
        <a:xfrm>
          <a:off x="13500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127198</xdr:rowOff>
    </xdr:from>
    <xdr:ext cx="405111" cy="259045"/>
    <xdr:sp macro="" textlink="">
      <xdr:nvSpPr>
        <xdr:cNvPr id="599" name="n_4mainValue【庁舎】&#10;有形固定資産減価償却率">
          <a:extLst>
            <a:ext uri="{FF2B5EF4-FFF2-40B4-BE49-F238E27FC236}">
              <a16:creationId xmlns:a16="http://schemas.microsoft.com/office/drawing/2014/main" id="{5AF74058-1445-43E4-863A-522F852609EA}"/>
            </a:ext>
          </a:extLst>
        </xdr:cNvPr>
        <xdr:cNvSpPr txBox="1"/>
      </xdr:nvSpPr>
      <xdr:spPr>
        <a:xfrm>
          <a:off x="12611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839B1590-E134-4C1A-8895-92588108D5B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3AB4E40A-3448-4396-89D1-6FF3CD0A708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9D4FF85E-9F76-48A0-B2AB-A8C91E470A2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EABF98F6-4C21-4D42-8F91-932461658B0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F8BE7A60-FA67-432F-A559-50C909D3D48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F41A2A8D-2644-4653-9288-86B0A3F9E2E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F849AB16-810E-4844-96FD-BEC718B5407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B08C3C41-6349-4010-B4F6-14756DD32C4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500457AD-FD95-4517-B6AE-1E865A370F0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A1EAA2E8-6ECF-43E4-9063-E1866E3CA6B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0" name="直線コネクタ 609">
          <a:extLst>
            <a:ext uri="{FF2B5EF4-FFF2-40B4-BE49-F238E27FC236}">
              <a16:creationId xmlns:a16="http://schemas.microsoft.com/office/drawing/2014/main" id="{6A1D58F9-201D-470C-9868-AC8E4E751DC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1" name="テキスト ボックス 610">
          <a:extLst>
            <a:ext uri="{FF2B5EF4-FFF2-40B4-BE49-F238E27FC236}">
              <a16:creationId xmlns:a16="http://schemas.microsoft.com/office/drawing/2014/main" id="{919C8629-0066-4A7E-AA70-0102E0B3E2D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2" name="直線コネクタ 611">
          <a:extLst>
            <a:ext uri="{FF2B5EF4-FFF2-40B4-BE49-F238E27FC236}">
              <a16:creationId xmlns:a16="http://schemas.microsoft.com/office/drawing/2014/main" id="{40693A53-40AF-4D39-B16C-2374CB240D8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3" name="テキスト ボックス 612">
          <a:extLst>
            <a:ext uri="{FF2B5EF4-FFF2-40B4-BE49-F238E27FC236}">
              <a16:creationId xmlns:a16="http://schemas.microsoft.com/office/drawing/2014/main" id="{D2788927-F4A4-487E-888D-D0D08CA5AD1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4" name="直線コネクタ 613">
          <a:extLst>
            <a:ext uri="{FF2B5EF4-FFF2-40B4-BE49-F238E27FC236}">
              <a16:creationId xmlns:a16="http://schemas.microsoft.com/office/drawing/2014/main" id="{47EBD380-902A-4349-873B-D4C4F935698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5" name="テキスト ボックス 614">
          <a:extLst>
            <a:ext uri="{FF2B5EF4-FFF2-40B4-BE49-F238E27FC236}">
              <a16:creationId xmlns:a16="http://schemas.microsoft.com/office/drawing/2014/main" id="{69961827-CB69-484F-8127-ECB7D7822CD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6" name="直線コネクタ 615">
          <a:extLst>
            <a:ext uri="{FF2B5EF4-FFF2-40B4-BE49-F238E27FC236}">
              <a16:creationId xmlns:a16="http://schemas.microsoft.com/office/drawing/2014/main" id="{2E041D84-7037-4E78-850A-209461CE24D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7" name="テキスト ボックス 616">
          <a:extLst>
            <a:ext uri="{FF2B5EF4-FFF2-40B4-BE49-F238E27FC236}">
              <a16:creationId xmlns:a16="http://schemas.microsoft.com/office/drawing/2014/main" id="{333F9EB2-CBD8-4C3E-A1A0-C7F5E42A6D6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2C4CC14E-D80C-4222-92C4-A5C8BF7A32C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071FDA8D-51DB-4C7D-95F8-0FD8C07535A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C2A381E8-B75F-4434-8CE7-E0C734EC560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621" name="直線コネクタ 620">
          <a:extLst>
            <a:ext uri="{FF2B5EF4-FFF2-40B4-BE49-F238E27FC236}">
              <a16:creationId xmlns:a16="http://schemas.microsoft.com/office/drawing/2014/main" id="{E419F3B1-D785-4177-916C-F30A1976BC5F}"/>
            </a:ext>
          </a:extLst>
        </xdr:cNvPr>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622" name="【庁舎】&#10;一人当たり面積最小値テキスト">
          <a:extLst>
            <a:ext uri="{FF2B5EF4-FFF2-40B4-BE49-F238E27FC236}">
              <a16:creationId xmlns:a16="http://schemas.microsoft.com/office/drawing/2014/main" id="{8332176D-3181-4E47-971D-7FA858C10B6A}"/>
            </a:ext>
          </a:extLst>
        </xdr:cNvPr>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623" name="直線コネクタ 622">
          <a:extLst>
            <a:ext uri="{FF2B5EF4-FFF2-40B4-BE49-F238E27FC236}">
              <a16:creationId xmlns:a16="http://schemas.microsoft.com/office/drawing/2014/main" id="{842023E8-CBEC-41AD-97EB-64E116DE81BB}"/>
            </a:ext>
          </a:extLst>
        </xdr:cNvPr>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624" name="【庁舎】&#10;一人当たり面積最大値テキスト">
          <a:extLst>
            <a:ext uri="{FF2B5EF4-FFF2-40B4-BE49-F238E27FC236}">
              <a16:creationId xmlns:a16="http://schemas.microsoft.com/office/drawing/2014/main" id="{8CCCEDA0-6710-4BDA-9AF9-09BECEE579A4}"/>
            </a:ext>
          </a:extLst>
        </xdr:cNvPr>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625" name="直線コネクタ 624">
          <a:extLst>
            <a:ext uri="{FF2B5EF4-FFF2-40B4-BE49-F238E27FC236}">
              <a16:creationId xmlns:a16="http://schemas.microsoft.com/office/drawing/2014/main" id="{BD2FD017-9B33-48CD-B11E-539C0CD1744E}"/>
            </a:ext>
          </a:extLst>
        </xdr:cNvPr>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82466</xdr:rowOff>
    </xdr:from>
    <xdr:ext cx="469744" cy="259045"/>
    <xdr:sp macro="" textlink="">
      <xdr:nvSpPr>
        <xdr:cNvPr id="626" name="【庁舎】&#10;一人当たり面積平均値テキスト">
          <a:extLst>
            <a:ext uri="{FF2B5EF4-FFF2-40B4-BE49-F238E27FC236}">
              <a16:creationId xmlns:a16="http://schemas.microsoft.com/office/drawing/2014/main" id="{CF14FFC1-6C06-42C5-9FAF-62E319161AF7}"/>
            </a:ext>
          </a:extLst>
        </xdr:cNvPr>
        <xdr:cNvSpPr txBox="1"/>
      </xdr:nvSpPr>
      <xdr:spPr>
        <a:xfrm>
          <a:off x="22199600" y="1808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627" name="フローチャート: 判断 626">
          <a:extLst>
            <a:ext uri="{FF2B5EF4-FFF2-40B4-BE49-F238E27FC236}">
              <a16:creationId xmlns:a16="http://schemas.microsoft.com/office/drawing/2014/main" id="{C6120018-F25A-4231-B0F4-603D0D3E66EA}"/>
            </a:ext>
          </a:extLst>
        </xdr:cNvPr>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628" name="フローチャート: 判断 627">
          <a:extLst>
            <a:ext uri="{FF2B5EF4-FFF2-40B4-BE49-F238E27FC236}">
              <a16:creationId xmlns:a16="http://schemas.microsoft.com/office/drawing/2014/main" id="{407DC175-87EC-4D53-9526-D1954E4BA461}"/>
            </a:ext>
          </a:extLst>
        </xdr:cNvPr>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629" name="フローチャート: 判断 628">
          <a:extLst>
            <a:ext uri="{FF2B5EF4-FFF2-40B4-BE49-F238E27FC236}">
              <a16:creationId xmlns:a16="http://schemas.microsoft.com/office/drawing/2014/main" id="{B5C1CEE2-522B-4B69-8F54-3022FF879590}"/>
            </a:ext>
          </a:extLst>
        </xdr:cNvPr>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630" name="フローチャート: 判断 629">
          <a:extLst>
            <a:ext uri="{FF2B5EF4-FFF2-40B4-BE49-F238E27FC236}">
              <a16:creationId xmlns:a16="http://schemas.microsoft.com/office/drawing/2014/main" id="{274E9193-394F-42FB-9174-598F66E13D28}"/>
            </a:ext>
          </a:extLst>
        </xdr:cNvPr>
        <xdr:cNvSpPr/>
      </xdr:nvSpPr>
      <xdr:spPr>
        <a:xfrm>
          <a:off x="19494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631" name="フローチャート: 判断 630">
          <a:extLst>
            <a:ext uri="{FF2B5EF4-FFF2-40B4-BE49-F238E27FC236}">
              <a16:creationId xmlns:a16="http://schemas.microsoft.com/office/drawing/2014/main" id="{CC10A46D-9DD3-4238-806F-AAE64E087B07}"/>
            </a:ext>
          </a:extLst>
        </xdr:cNvPr>
        <xdr:cNvSpPr/>
      </xdr:nvSpPr>
      <xdr:spPr>
        <a:xfrm>
          <a:off x="18605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A0200DB5-E0D5-48D7-9895-F1026F2021E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7323543C-E076-4064-9011-690DB9D6250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963A7ABA-8475-471C-BC89-5D19E7E088A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467D2FD9-4082-40E9-AFB0-B6D6EADDA59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E169E626-41A7-494D-92EF-041ACDC0928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637" name="楕円 636">
          <a:extLst>
            <a:ext uri="{FF2B5EF4-FFF2-40B4-BE49-F238E27FC236}">
              <a16:creationId xmlns:a16="http://schemas.microsoft.com/office/drawing/2014/main" id="{9DACB192-7593-45F1-84B1-C028D8472F61}"/>
            </a:ext>
          </a:extLst>
        </xdr:cNvPr>
        <xdr:cNvSpPr/>
      </xdr:nvSpPr>
      <xdr:spPr>
        <a:xfrm>
          <a:off x="221107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34562</xdr:rowOff>
    </xdr:from>
    <xdr:ext cx="469744" cy="259045"/>
    <xdr:sp macro="" textlink="">
      <xdr:nvSpPr>
        <xdr:cNvPr id="638" name="【庁舎】&#10;一人当たり面積該当値テキスト">
          <a:extLst>
            <a:ext uri="{FF2B5EF4-FFF2-40B4-BE49-F238E27FC236}">
              <a16:creationId xmlns:a16="http://schemas.microsoft.com/office/drawing/2014/main" id="{624DA588-95AF-4581-AAEF-C3F2AEBAAE5F}"/>
            </a:ext>
          </a:extLst>
        </xdr:cNvPr>
        <xdr:cNvSpPr txBox="1"/>
      </xdr:nvSpPr>
      <xdr:spPr>
        <a:xfrm>
          <a:off x="22199600" y="1769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10313</xdr:rowOff>
    </xdr:from>
    <xdr:to>
      <xdr:col>112</xdr:col>
      <xdr:colOff>38100</xdr:colOff>
      <xdr:row>104</xdr:row>
      <xdr:rowOff>111913</xdr:rowOff>
    </xdr:to>
    <xdr:sp macro="" textlink="">
      <xdr:nvSpPr>
        <xdr:cNvPr id="639" name="楕円 638">
          <a:extLst>
            <a:ext uri="{FF2B5EF4-FFF2-40B4-BE49-F238E27FC236}">
              <a16:creationId xmlns:a16="http://schemas.microsoft.com/office/drawing/2014/main" id="{7162EB19-976F-4C14-A891-B1F8EAC31FA0}"/>
            </a:ext>
          </a:extLst>
        </xdr:cNvPr>
        <xdr:cNvSpPr/>
      </xdr:nvSpPr>
      <xdr:spPr>
        <a:xfrm>
          <a:off x="21272500" y="1784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61113</xdr:rowOff>
    </xdr:from>
    <xdr:to>
      <xdr:col>116</xdr:col>
      <xdr:colOff>63500</xdr:colOff>
      <xdr:row>104</xdr:row>
      <xdr:rowOff>62485</xdr:rowOff>
    </xdr:to>
    <xdr:cxnSp macro="">
      <xdr:nvCxnSpPr>
        <xdr:cNvPr id="640" name="直線コネクタ 639">
          <a:extLst>
            <a:ext uri="{FF2B5EF4-FFF2-40B4-BE49-F238E27FC236}">
              <a16:creationId xmlns:a16="http://schemas.microsoft.com/office/drawing/2014/main" id="{A591284A-BDCC-4E55-9971-201EC1CF75F8}"/>
            </a:ext>
          </a:extLst>
        </xdr:cNvPr>
        <xdr:cNvCxnSpPr/>
      </xdr:nvCxnSpPr>
      <xdr:spPr>
        <a:xfrm>
          <a:off x="21323300" y="17891913"/>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17627</xdr:rowOff>
    </xdr:from>
    <xdr:to>
      <xdr:col>107</xdr:col>
      <xdr:colOff>101600</xdr:colOff>
      <xdr:row>104</xdr:row>
      <xdr:rowOff>119227</xdr:rowOff>
    </xdr:to>
    <xdr:sp macro="" textlink="">
      <xdr:nvSpPr>
        <xdr:cNvPr id="641" name="楕円 640">
          <a:extLst>
            <a:ext uri="{FF2B5EF4-FFF2-40B4-BE49-F238E27FC236}">
              <a16:creationId xmlns:a16="http://schemas.microsoft.com/office/drawing/2014/main" id="{AE90448F-FA62-45FF-BF28-5982810BF086}"/>
            </a:ext>
          </a:extLst>
        </xdr:cNvPr>
        <xdr:cNvSpPr/>
      </xdr:nvSpPr>
      <xdr:spPr>
        <a:xfrm>
          <a:off x="20383500" y="1784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61113</xdr:rowOff>
    </xdr:from>
    <xdr:to>
      <xdr:col>111</xdr:col>
      <xdr:colOff>177800</xdr:colOff>
      <xdr:row>104</xdr:row>
      <xdr:rowOff>68427</xdr:rowOff>
    </xdr:to>
    <xdr:cxnSp macro="">
      <xdr:nvCxnSpPr>
        <xdr:cNvPr id="642" name="直線コネクタ 641">
          <a:extLst>
            <a:ext uri="{FF2B5EF4-FFF2-40B4-BE49-F238E27FC236}">
              <a16:creationId xmlns:a16="http://schemas.microsoft.com/office/drawing/2014/main" id="{73E5D272-A2B8-42A1-94A5-4547F3D5DEB3}"/>
            </a:ext>
          </a:extLst>
        </xdr:cNvPr>
        <xdr:cNvCxnSpPr/>
      </xdr:nvCxnSpPr>
      <xdr:spPr>
        <a:xfrm flipV="1">
          <a:off x="20434300" y="17891913"/>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45974</xdr:rowOff>
    </xdr:from>
    <xdr:to>
      <xdr:col>102</xdr:col>
      <xdr:colOff>165100</xdr:colOff>
      <xdr:row>104</xdr:row>
      <xdr:rowOff>147574</xdr:rowOff>
    </xdr:to>
    <xdr:sp macro="" textlink="">
      <xdr:nvSpPr>
        <xdr:cNvPr id="643" name="楕円 642">
          <a:extLst>
            <a:ext uri="{FF2B5EF4-FFF2-40B4-BE49-F238E27FC236}">
              <a16:creationId xmlns:a16="http://schemas.microsoft.com/office/drawing/2014/main" id="{23A54BC5-9DC5-4912-8947-51D4E0D20769}"/>
            </a:ext>
          </a:extLst>
        </xdr:cNvPr>
        <xdr:cNvSpPr/>
      </xdr:nvSpPr>
      <xdr:spPr>
        <a:xfrm>
          <a:off x="194945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68427</xdr:rowOff>
    </xdr:from>
    <xdr:to>
      <xdr:col>107</xdr:col>
      <xdr:colOff>50800</xdr:colOff>
      <xdr:row>104</xdr:row>
      <xdr:rowOff>96774</xdr:rowOff>
    </xdr:to>
    <xdr:cxnSp macro="">
      <xdr:nvCxnSpPr>
        <xdr:cNvPr id="644" name="直線コネクタ 643">
          <a:extLst>
            <a:ext uri="{FF2B5EF4-FFF2-40B4-BE49-F238E27FC236}">
              <a16:creationId xmlns:a16="http://schemas.microsoft.com/office/drawing/2014/main" id="{3C423908-0582-4CA2-AB59-1AB47495F840}"/>
            </a:ext>
          </a:extLst>
        </xdr:cNvPr>
        <xdr:cNvCxnSpPr/>
      </xdr:nvCxnSpPr>
      <xdr:spPr>
        <a:xfrm flipV="1">
          <a:off x="19545300" y="17899227"/>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78893</xdr:rowOff>
    </xdr:from>
    <xdr:to>
      <xdr:col>98</xdr:col>
      <xdr:colOff>38100</xdr:colOff>
      <xdr:row>104</xdr:row>
      <xdr:rowOff>9043</xdr:rowOff>
    </xdr:to>
    <xdr:sp macro="" textlink="">
      <xdr:nvSpPr>
        <xdr:cNvPr id="645" name="楕円 644">
          <a:extLst>
            <a:ext uri="{FF2B5EF4-FFF2-40B4-BE49-F238E27FC236}">
              <a16:creationId xmlns:a16="http://schemas.microsoft.com/office/drawing/2014/main" id="{DC0CDB2B-0480-4824-A23D-1FF3D7B02F1C}"/>
            </a:ext>
          </a:extLst>
        </xdr:cNvPr>
        <xdr:cNvSpPr/>
      </xdr:nvSpPr>
      <xdr:spPr>
        <a:xfrm>
          <a:off x="18605500" y="1773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129693</xdr:rowOff>
    </xdr:from>
    <xdr:to>
      <xdr:col>102</xdr:col>
      <xdr:colOff>114300</xdr:colOff>
      <xdr:row>104</xdr:row>
      <xdr:rowOff>96774</xdr:rowOff>
    </xdr:to>
    <xdr:cxnSp macro="">
      <xdr:nvCxnSpPr>
        <xdr:cNvPr id="646" name="直線コネクタ 645">
          <a:extLst>
            <a:ext uri="{FF2B5EF4-FFF2-40B4-BE49-F238E27FC236}">
              <a16:creationId xmlns:a16="http://schemas.microsoft.com/office/drawing/2014/main" id="{1ED53FF1-9963-4D50-8CE9-C3DCA0A679E6}"/>
            </a:ext>
          </a:extLst>
        </xdr:cNvPr>
        <xdr:cNvCxnSpPr/>
      </xdr:nvCxnSpPr>
      <xdr:spPr>
        <a:xfrm>
          <a:off x="18656300" y="17789043"/>
          <a:ext cx="889000" cy="1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55491</xdr:rowOff>
    </xdr:from>
    <xdr:ext cx="469744" cy="259045"/>
    <xdr:sp macro="" textlink="">
      <xdr:nvSpPr>
        <xdr:cNvPr id="647" name="n_1aveValue【庁舎】&#10;一人当たり面積">
          <a:extLst>
            <a:ext uri="{FF2B5EF4-FFF2-40B4-BE49-F238E27FC236}">
              <a16:creationId xmlns:a16="http://schemas.microsoft.com/office/drawing/2014/main" id="{F1797D50-CDA6-49EA-B5E6-D8DB9DB4652C}"/>
            </a:ext>
          </a:extLst>
        </xdr:cNvPr>
        <xdr:cNvSpPr txBox="1"/>
      </xdr:nvSpPr>
      <xdr:spPr>
        <a:xfrm>
          <a:off x="21075727" y="182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648" name="n_2aveValue【庁舎】&#10;一人当たり面積">
          <a:extLst>
            <a:ext uri="{FF2B5EF4-FFF2-40B4-BE49-F238E27FC236}">
              <a16:creationId xmlns:a16="http://schemas.microsoft.com/office/drawing/2014/main" id="{C860A21F-36BF-48E2-97CE-482BB1F28A59}"/>
            </a:ext>
          </a:extLst>
        </xdr:cNvPr>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80636</xdr:rowOff>
    </xdr:from>
    <xdr:ext cx="469744" cy="259045"/>
    <xdr:sp macro="" textlink="">
      <xdr:nvSpPr>
        <xdr:cNvPr id="649" name="n_3aveValue【庁舎】&#10;一人当たり面積">
          <a:extLst>
            <a:ext uri="{FF2B5EF4-FFF2-40B4-BE49-F238E27FC236}">
              <a16:creationId xmlns:a16="http://schemas.microsoft.com/office/drawing/2014/main" id="{41905453-F4FB-411B-A3BD-686C45CF0A22}"/>
            </a:ext>
          </a:extLst>
        </xdr:cNvPr>
        <xdr:cNvSpPr txBox="1"/>
      </xdr:nvSpPr>
      <xdr:spPr>
        <a:xfrm>
          <a:off x="19310427" y="1825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103497</xdr:rowOff>
    </xdr:from>
    <xdr:ext cx="469744" cy="259045"/>
    <xdr:sp macro="" textlink="">
      <xdr:nvSpPr>
        <xdr:cNvPr id="650" name="n_4aveValue【庁舎】&#10;一人当たり面積">
          <a:extLst>
            <a:ext uri="{FF2B5EF4-FFF2-40B4-BE49-F238E27FC236}">
              <a16:creationId xmlns:a16="http://schemas.microsoft.com/office/drawing/2014/main" id="{3C97A2AD-6166-457B-A448-2CA415593A10}"/>
            </a:ext>
          </a:extLst>
        </xdr:cNvPr>
        <xdr:cNvSpPr txBox="1"/>
      </xdr:nvSpPr>
      <xdr:spPr>
        <a:xfrm>
          <a:off x="18421427" y="182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128440</xdr:rowOff>
    </xdr:from>
    <xdr:ext cx="469744" cy="259045"/>
    <xdr:sp macro="" textlink="">
      <xdr:nvSpPr>
        <xdr:cNvPr id="651" name="n_1mainValue【庁舎】&#10;一人当たり面積">
          <a:extLst>
            <a:ext uri="{FF2B5EF4-FFF2-40B4-BE49-F238E27FC236}">
              <a16:creationId xmlns:a16="http://schemas.microsoft.com/office/drawing/2014/main" id="{70929A19-0662-4243-88A9-C7A26F1DEF71}"/>
            </a:ext>
          </a:extLst>
        </xdr:cNvPr>
        <xdr:cNvSpPr txBox="1"/>
      </xdr:nvSpPr>
      <xdr:spPr>
        <a:xfrm>
          <a:off x="21075727" y="1761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135754</xdr:rowOff>
    </xdr:from>
    <xdr:ext cx="469744" cy="259045"/>
    <xdr:sp macro="" textlink="">
      <xdr:nvSpPr>
        <xdr:cNvPr id="652" name="n_2mainValue【庁舎】&#10;一人当たり面積">
          <a:extLst>
            <a:ext uri="{FF2B5EF4-FFF2-40B4-BE49-F238E27FC236}">
              <a16:creationId xmlns:a16="http://schemas.microsoft.com/office/drawing/2014/main" id="{C11EF8F0-C3F1-4274-B743-1DFE21A88947}"/>
            </a:ext>
          </a:extLst>
        </xdr:cNvPr>
        <xdr:cNvSpPr txBox="1"/>
      </xdr:nvSpPr>
      <xdr:spPr>
        <a:xfrm>
          <a:off x="20199427" y="1762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164101</xdr:rowOff>
    </xdr:from>
    <xdr:ext cx="469744" cy="259045"/>
    <xdr:sp macro="" textlink="">
      <xdr:nvSpPr>
        <xdr:cNvPr id="653" name="n_3mainValue【庁舎】&#10;一人当たり面積">
          <a:extLst>
            <a:ext uri="{FF2B5EF4-FFF2-40B4-BE49-F238E27FC236}">
              <a16:creationId xmlns:a16="http://schemas.microsoft.com/office/drawing/2014/main" id="{A9C0FE0E-BAB1-4246-B21A-E36D4B33F5AE}"/>
            </a:ext>
          </a:extLst>
        </xdr:cNvPr>
        <xdr:cNvSpPr txBox="1"/>
      </xdr:nvSpPr>
      <xdr:spPr>
        <a:xfrm>
          <a:off x="19310427" y="1765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25570</xdr:rowOff>
    </xdr:from>
    <xdr:ext cx="469744" cy="259045"/>
    <xdr:sp macro="" textlink="">
      <xdr:nvSpPr>
        <xdr:cNvPr id="654" name="n_4mainValue【庁舎】&#10;一人当たり面積">
          <a:extLst>
            <a:ext uri="{FF2B5EF4-FFF2-40B4-BE49-F238E27FC236}">
              <a16:creationId xmlns:a16="http://schemas.microsoft.com/office/drawing/2014/main" id="{250E1DFA-CB54-4BA4-9C9E-03C81D5A25A5}"/>
            </a:ext>
          </a:extLst>
        </xdr:cNvPr>
        <xdr:cNvSpPr txBox="1"/>
      </xdr:nvSpPr>
      <xdr:spPr>
        <a:xfrm>
          <a:off x="18421427" y="1751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6E163480-8C75-425B-9B97-0D29B7F9D05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B84DDC37-9899-4DDC-9969-BB0E6FA94B4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F5DB9DF5-C1FE-451A-BCCD-6013F2374C8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類似団体平均と比較して、有形固定資産減価償却率の高い項目は、保健センターと一般廃棄物処理施設となっており、それぞれ</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21.8</a:t>
          </a:r>
          <a:r>
            <a:rPr kumimoji="1" lang="ja-JP" altLang="en-US" sz="1300">
              <a:latin typeface="ＭＳ Ｐゴシック" panose="020B0600070205080204" pitchFamily="50" charset="-128"/>
              <a:ea typeface="ＭＳ Ｐゴシック" panose="020B0600070205080204" pitchFamily="50" charset="-128"/>
            </a:rPr>
            <a:t>ポイント類似団体平均よりも高い、</a:t>
          </a:r>
          <a:r>
            <a:rPr kumimoji="1" lang="en-US" altLang="ja-JP" sz="1300">
              <a:latin typeface="ＭＳ Ｐゴシック" panose="020B0600070205080204" pitchFamily="50" charset="-128"/>
              <a:ea typeface="ＭＳ Ｐゴシック" panose="020B0600070205080204" pitchFamily="50" charset="-128"/>
            </a:rPr>
            <a:t>79.5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70.1</a:t>
          </a:r>
          <a:r>
            <a:rPr kumimoji="1" lang="ja-JP" altLang="en-US" sz="1300">
              <a:latin typeface="ＭＳ Ｐゴシック" panose="020B0600070205080204" pitchFamily="50" charset="-128"/>
              <a:ea typeface="ＭＳ Ｐゴシック" panose="020B0600070205080204" pitchFamily="50" charset="-128"/>
            </a:rPr>
            <a:t>％となっている。保健センターは建設から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が経過しており、大規模な改修を行っていないため高い比率となっている。今後、人口減少により一人当たり面積も増加していくことが見込まれるため、適正な配置となるよう計画的な維持管理に努めたい。一般廃棄物処理施設については比率の上昇が続いているものの、令和３年度と令和４年度にかけて実施の旧施設の解体事業が完了したことから、今後は比率の減少を見込んでいる。</a:t>
          </a:r>
        </a:p>
        <a:p>
          <a:r>
            <a:rPr kumimoji="1" lang="ja-JP" altLang="en-US" sz="1300">
              <a:latin typeface="ＭＳ Ｐゴシック" panose="020B0600070205080204" pitchFamily="50" charset="-128"/>
              <a:ea typeface="ＭＳ Ｐゴシック" panose="020B0600070205080204" pitchFamily="50" charset="-128"/>
            </a:rPr>
            <a:t>　類似団体平均と比較して、有形固定資産減価償却率の低い項目は、体育館・プール、消防施設となっており、消防施設は類似団体平均から</a:t>
          </a:r>
          <a:r>
            <a:rPr kumimoji="1" lang="en-US" altLang="ja-JP" sz="1300">
              <a:latin typeface="ＭＳ Ｐゴシック" panose="020B0600070205080204" pitchFamily="50" charset="-128"/>
              <a:ea typeface="ＭＳ Ｐゴシック" panose="020B0600070205080204" pitchFamily="50" charset="-128"/>
            </a:rPr>
            <a:t>32.3</a:t>
          </a:r>
          <a:r>
            <a:rPr kumimoji="1" lang="ja-JP" altLang="en-US" sz="1300">
              <a:latin typeface="ＭＳ Ｐゴシック" panose="020B0600070205080204" pitchFamily="50" charset="-128"/>
              <a:ea typeface="ＭＳ Ｐゴシック" panose="020B0600070205080204" pitchFamily="50" charset="-128"/>
            </a:rPr>
            <a:t>ポイント低い</a:t>
          </a:r>
          <a:r>
            <a:rPr kumimoji="1" lang="en-US" altLang="ja-JP" sz="1300">
              <a:latin typeface="ＭＳ Ｐゴシック" panose="020B0600070205080204" pitchFamily="50" charset="-128"/>
              <a:ea typeface="ＭＳ Ｐゴシック" panose="020B0600070205080204" pitchFamily="50" charset="-128"/>
            </a:rPr>
            <a:t>32.2</a:t>
          </a:r>
          <a:r>
            <a:rPr kumimoji="1" lang="ja-JP" altLang="en-US" sz="1300">
              <a:latin typeface="ＭＳ Ｐゴシック" panose="020B0600070205080204" pitchFamily="50" charset="-128"/>
              <a:ea typeface="ＭＳ Ｐゴシック" panose="020B0600070205080204" pitchFamily="50" charset="-128"/>
            </a:rPr>
            <a:t>％となっている。これは令和元年度に新消防庁舎（広域市町村圏組合）を建設したためである。体育館・プールについても類似団体平均から</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ポイント低い</a:t>
          </a:r>
          <a:r>
            <a:rPr kumimoji="1" lang="en-US" altLang="ja-JP" sz="1300">
              <a:latin typeface="ＭＳ Ｐゴシック" panose="020B0600070205080204" pitchFamily="50" charset="-128"/>
              <a:ea typeface="ＭＳ Ｐゴシック" panose="020B0600070205080204" pitchFamily="50" charset="-128"/>
            </a:rPr>
            <a:t>57.5</a:t>
          </a:r>
          <a:r>
            <a:rPr kumimoji="1" lang="ja-JP" altLang="en-US" sz="1300">
              <a:latin typeface="ＭＳ Ｐゴシック" panose="020B0600070205080204" pitchFamily="50" charset="-128"/>
              <a:ea typeface="ＭＳ Ｐゴシック" panose="020B0600070205080204" pitchFamily="50" charset="-128"/>
            </a:rPr>
            <a:t>％となっているが、前年度からは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昇している。一人当たり面積も令和２年度から類似団体平均を上回る数値となり、令和５年度は移住者の実行増という特殊要因により類似団体平均を下回ったものの、人口の減少傾向は今後も続くことが予想されるため、児童生徒数や利用者の状況を見ながら適正な配置となるよう一部施設の除却も視野に入れた計画的な維持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秋田県東成瀬村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2,396
2,250
203.69
4,381,416
4,293,730
82,876
2,236,243
3,352,279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令和４年度と同様、財政力指数は</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となっている。近年は成瀬ダム建設事業に伴い村民税及び固定資産税が増加傾向であったが、令和５年度は個人住民税が大きく増加したものの、固定資産税は減少している。今後は、成瀬ダム建設事業終了により大幅な村税の減少が見込まれる。このことから、ふるさと納税をはじめとしたその他の歳入確保に取り組むとともに、既存事業の見直しなど歳出の抑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149013</xdr:rowOff>
    </xdr:from>
    <xdr:to>
      <xdr:col>23</xdr:col>
      <xdr:colOff>133350</xdr:colOff>
      <xdr:row>44</xdr:row>
      <xdr:rowOff>149013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92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149013</xdr:rowOff>
    </xdr:from>
    <xdr:to>
      <xdr:col>19</xdr:col>
      <xdr:colOff>133350</xdr:colOff>
      <xdr:row>44</xdr:row>
      <xdr:rowOff>149013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149013</xdr:rowOff>
    </xdr:from>
    <xdr:to>
      <xdr:col>15</xdr:col>
      <xdr:colOff>82550</xdr:colOff>
      <xdr:row>44</xdr:row>
      <xdr:rowOff>149013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149013</xdr:rowOff>
    </xdr:from>
    <xdr:to>
      <xdr:col>11</xdr:col>
      <xdr:colOff>31750</xdr:colOff>
      <xdr:row>44</xdr:row>
      <xdr:rowOff>149013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98213</xdr:rowOff>
    </xdr:from>
    <xdr:to>
      <xdr:col>23</xdr:col>
      <xdr:colOff>184150</xdr:colOff>
      <xdr:row>45</xdr:row>
      <xdr:rowOff>28363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165540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3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98213</xdr:rowOff>
    </xdr:from>
    <xdr:to>
      <xdr:col>19</xdr:col>
      <xdr:colOff>184150</xdr:colOff>
      <xdr:row>45</xdr:row>
      <xdr:rowOff>28363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13140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2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98213</xdr:rowOff>
    </xdr:from>
    <xdr:to>
      <xdr:col>15</xdr:col>
      <xdr:colOff>133350</xdr:colOff>
      <xdr:row>45</xdr:row>
      <xdr:rowOff>28363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13140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98213</xdr:rowOff>
    </xdr:from>
    <xdr:to>
      <xdr:col>11</xdr:col>
      <xdr:colOff>82550</xdr:colOff>
      <xdr:row>45</xdr:row>
      <xdr:rowOff>28363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13140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98213</xdr:rowOff>
    </xdr:from>
    <xdr:to>
      <xdr:col>7</xdr:col>
      <xdr:colOff>31750</xdr:colOff>
      <xdr:row>45</xdr:row>
      <xdr:rowOff>28363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13140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ポイントの減少したものの、類似団体平均を</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上回っている。分子では、物価高騰等による物件費の増加や人件費、補助費の増加があったものの、繰上償還や大規模事業に係る地方債の償還終了などによる公債費の減少等により減少している。分母においては村税や地方消費税交付金などの増加要素があったものの、臨時財政対策債の減、公債費の減少による普通交付税の減により減少となった。これにより比率全体としては減少となっている。</a:t>
          </a:r>
        </a:p>
        <a:p>
          <a:r>
            <a:rPr kumimoji="1" lang="ja-JP" altLang="en-US" sz="1300">
              <a:latin typeface="ＭＳ Ｐゴシック" panose="020B0600070205080204" pitchFamily="50" charset="-128"/>
              <a:ea typeface="ＭＳ Ｐゴシック" panose="020B0600070205080204" pitchFamily="50" charset="-128"/>
            </a:rPr>
            <a:t>　今後も事業の見直しや繰上償還による経常的経費の削減を行い、比率の改善に努める。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88688</xdr:rowOff>
    </xdr:from>
    <xdr:to>
      <xdr:col>23</xdr:col>
      <xdr:colOff>133350</xdr:colOff>
      <xdr:row>62</xdr:row>
      <xdr:rowOff>124883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18588"/>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124883</xdr:rowOff>
    </xdr:from>
    <xdr:to>
      <xdr:col>19</xdr:col>
      <xdr:colOff>133350</xdr:colOff>
      <xdr:row>63</xdr:row>
      <xdr:rowOff>13758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547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13758</xdr:rowOff>
    </xdr:from>
    <xdr:to>
      <xdr:col>15</xdr:col>
      <xdr:colOff>82550</xdr:colOff>
      <xdr:row>65</xdr:row>
      <xdr:rowOff>69004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15108"/>
          <a:ext cx="889000" cy="3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69004</xdr:rowOff>
    </xdr:from>
    <xdr:to>
      <xdr:col>11</xdr:col>
      <xdr:colOff>31750</xdr:colOff>
      <xdr:row>65</xdr:row>
      <xdr:rowOff>109220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132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37888</xdr:rowOff>
    </xdr:from>
    <xdr:to>
      <xdr:col>23</xdr:col>
      <xdr:colOff>184150</xdr:colOff>
      <xdr:row>62</xdr:row>
      <xdr:rowOff>139488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9965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3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74083</xdr:rowOff>
    </xdr:from>
    <xdr:to>
      <xdr:col>19</xdr:col>
      <xdr:colOff>184150</xdr:colOff>
      <xdr:row>63</xdr:row>
      <xdr:rowOff>4233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160460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134408</xdr:rowOff>
    </xdr:from>
    <xdr:to>
      <xdr:col>15</xdr:col>
      <xdr:colOff>133350</xdr:colOff>
      <xdr:row>63</xdr:row>
      <xdr:rowOff>64558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49335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18204</xdr:rowOff>
    </xdr:from>
    <xdr:to>
      <xdr:col>11</xdr:col>
      <xdr:colOff>82550</xdr:colOff>
      <xdr:row>65</xdr:row>
      <xdr:rowOff>119804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104581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[530,784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人口一人当たりの人件費・物件費等決算額は前年度対比</a:t>
          </a:r>
          <a:r>
            <a:rPr kumimoji="1" lang="en-US" altLang="ja-JP" sz="1300">
              <a:latin typeface="ＭＳ Ｐゴシック" panose="020B0600070205080204" pitchFamily="50" charset="-128"/>
              <a:ea typeface="ＭＳ Ｐゴシック" panose="020B0600070205080204" pitchFamily="50" charset="-128"/>
            </a:rPr>
            <a:t>59,022</a:t>
          </a:r>
          <a:r>
            <a:rPr kumimoji="1" lang="ja-JP" altLang="en-US" sz="1300">
              <a:latin typeface="ＭＳ Ｐゴシック" panose="020B0600070205080204" pitchFamily="50" charset="-128"/>
              <a:ea typeface="ＭＳ Ｐゴシック" panose="020B0600070205080204" pitchFamily="50" charset="-128"/>
            </a:rPr>
            <a:t>円増となる</a:t>
          </a:r>
          <a:r>
            <a:rPr kumimoji="1" lang="en-US" altLang="ja-JP" sz="1300">
              <a:latin typeface="ＭＳ Ｐゴシック" panose="020B0600070205080204" pitchFamily="50" charset="-128"/>
              <a:ea typeface="ＭＳ Ｐゴシック" panose="020B0600070205080204" pitchFamily="50" charset="-128"/>
            </a:rPr>
            <a:t>530,784.</a:t>
          </a:r>
          <a:r>
            <a:rPr kumimoji="1" lang="ja-JP" altLang="en-US" sz="1300">
              <a:latin typeface="ＭＳ Ｐゴシック" panose="020B0600070205080204" pitchFamily="50" charset="-128"/>
              <a:ea typeface="ＭＳ Ｐゴシック" panose="020B0600070205080204" pitchFamily="50" charset="-128"/>
            </a:rPr>
            <a:t>円となっている。人件費については特別職在任期間の増、常用職員数の増により増加している。物件費については物価高騰による燃料費の増により増加している。また、人件費・物件費の高騰に伴うにより補助費も増加している。</a:t>
          </a:r>
        </a:p>
        <a:p>
          <a:r>
            <a:rPr kumimoji="1" lang="ja-JP" altLang="en-US" sz="1300">
              <a:latin typeface="ＭＳ Ｐゴシック" panose="020B0600070205080204" pitchFamily="50" charset="-128"/>
              <a:ea typeface="ＭＳ Ｐゴシック" panose="020B0600070205080204" pitchFamily="50" charset="-128"/>
            </a:rPr>
            <a:t>　近年は人口減少により歳出額が減少傾向にあったものの、人件費や物件費の高騰による歳出の増加が予想されるため、徹底した歳出の見直しを行い経費の削減に努める。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143473</xdr:rowOff>
    </xdr:from>
    <xdr:to>
      <xdr:col>23</xdr:col>
      <xdr:colOff>133350</xdr:colOff>
      <xdr:row>82</xdr:row>
      <xdr:rowOff>51146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30923"/>
          <a:ext cx="838200" cy="7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107973</xdr:rowOff>
    </xdr:from>
    <xdr:to>
      <xdr:col>19</xdr:col>
      <xdr:colOff>133350</xdr:colOff>
      <xdr:row>81</xdr:row>
      <xdr:rowOff>143473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95423"/>
          <a:ext cx="889000" cy="3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87574</xdr:rowOff>
    </xdr:from>
    <xdr:to>
      <xdr:col>15</xdr:col>
      <xdr:colOff>82550</xdr:colOff>
      <xdr:row>81</xdr:row>
      <xdr:rowOff>107973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75024"/>
          <a:ext cx="889000" cy="2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58026</xdr:rowOff>
    </xdr:from>
    <xdr:to>
      <xdr:col>11</xdr:col>
      <xdr:colOff>31750</xdr:colOff>
      <xdr:row>81</xdr:row>
      <xdr:rowOff>87574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45476"/>
          <a:ext cx="889000" cy="2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133546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7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66394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xdr:rowOff>
    </xdr:from>
    <xdr:to>
      <xdr:col>23</xdr:col>
      <xdr:colOff>184150</xdr:colOff>
      <xdr:row>82</xdr:row>
      <xdr:rowOff>101946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5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143873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3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92673</xdr:rowOff>
    </xdr:from>
    <xdr:to>
      <xdr:col>19</xdr:col>
      <xdr:colOff>184150</xdr:colOff>
      <xdr:row>82</xdr:row>
      <xdr:rowOff>22823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8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7600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66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57173</xdr:rowOff>
    </xdr:from>
    <xdr:to>
      <xdr:col>15</xdr:col>
      <xdr:colOff>133350</xdr:colOff>
      <xdr:row>81</xdr:row>
      <xdr:rowOff>158773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143550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3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36774</xdr:rowOff>
    </xdr:from>
    <xdr:to>
      <xdr:col>11</xdr:col>
      <xdr:colOff>82550</xdr:colOff>
      <xdr:row>81</xdr:row>
      <xdr:rowOff>138374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2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123151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01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7226</xdr:rowOff>
    </xdr:from>
    <xdr:to>
      <xdr:col>7</xdr:col>
      <xdr:colOff>31750</xdr:colOff>
      <xdr:row>81</xdr:row>
      <xdr:rowOff>108826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9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93603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8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ラスパイレス指数は、令和５年度において類似団体平均を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ポイント上回る結果となり、前年度の差と比較すると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ポイント拡大している。主な要因は管理職員数の増加とこれによる給料月額の増加となっている。　</a:t>
          </a:r>
        </a:p>
        <a:p>
          <a:r>
            <a:rPr kumimoji="1" lang="ja-JP" altLang="en-US" sz="1300">
              <a:latin typeface="ＭＳ Ｐゴシック" panose="020B0600070205080204" pitchFamily="50" charset="-128"/>
              <a:ea typeface="ＭＳ Ｐゴシック" panose="020B0600070205080204" pitchFamily="50" charset="-128"/>
            </a:rPr>
            <a:t>　今後も適正な定員管理と職員手当の点検を行うなどして、給与の適正化に努める。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85</xdr:row>
      <xdr:rowOff>58561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24566"/>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162984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245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18345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5647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18345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591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151288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5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a:t>
          </a:r>
          <a:r>
            <a:rPr kumimoji="1" lang="en-US" altLang="ja-JP" sz="1300">
              <a:latin typeface="ＭＳ Ｐゴシック" panose="020B0600070205080204" pitchFamily="50" charset="-128"/>
              <a:ea typeface="ＭＳ Ｐゴシック" panose="020B0600070205080204" pitchFamily="50" charset="-128"/>
            </a:rPr>
            <a:t>4.72</a:t>
          </a:r>
          <a:r>
            <a:rPr kumimoji="1" lang="ja-JP" altLang="en-US" sz="1300">
              <a:latin typeface="ＭＳ Ｐゴシック" panose="020B0600070205080204" pitchFamily="50" charset="-128"/>
              <a:ea typeface="ＭＳ Ｐゴシック" panose="020B0600070205080204" pitchFamily="50" charset="-128"/>
            </a:rPr>
            <a:t>人下回る</a:t>
          </a:r>
          <a:r>
            <a:rPr kumimoji="1" lang="en-US" altLang="ja-JP" sz="1300">
              <a:latin typeface="ＭＳ Ｐゴシック" panose="020B0600070205080204" pitchFamily="50" charset="-128"/>
              <a:ea typeface="ＭＳ Ｐゴシック" panose="020B0600070205080204" pitchFamily="50" charset="-128"/>
            </a:rPr>
            <a:t>16.28</a:t>
          </a:r>
          <a:r>
            <a:rPr kumimoji="1" lang="ja-JP" altLang="en-US" sz="1300">
              <a:latin typeface="ＭＳ Ｐゴシック" panose="020B0600070205080204" pitchFamily="50" charset="-128"/>
              <a:ea typeface="ＭＳ Ｐゴシック" panose="020B0600070205080204" pitchFamily="50" charset="-128"/>
            </a:rPr>
            <a:t>人となっている。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年度に策定した「東成瀬村まちづくり計画」において、職員定数を平成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年度末までに</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人とする目標を掲げて取り組んだ結果、目標以上の削減を達成している。</a:t>
          </a:r>
        </a:p>
        <a:p>
          <a:r>
            <a:rPr kumimoji="1" lang="ja-JP" altLang="en-US" sz="1300">
              <a:latin typeface="ＭＳ Ｐゴシック" panose="020B0600070205080204" pitchFamily="50" charset="-128"/>
              <a:ea typeface="ＭＳ Ｐゴシック" panose="020B0600070205080204" pitchFamily="50" charset="-128"/>
            </a:rPr>
            <a:t>　今後も新規採用者と退職者の状況に鑑みながら、適正な定員管理に努める。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23188</xdr:rowOff>
    </xdr:from>
    <xdr:to>
      <xdr:col>81</xdr:col>
      <xdr:colOff>44450</xdr:colOff>
      <xdr:row>60</xdr:row>
      <xdr:rowOff>31031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10188"/>
          <a:ext cx="838200" cy="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47219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3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23188</xdr:rowOff>
    </xdr:from>
    <xdr:to>
      <xdr:col>77</xdr:col>
      <xdr:colOff>44450</xdr:colOff>
      <xdr:row>60</xdr:row>
      <xdr:rowOff>44905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1018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134373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2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31031</xdr:rowOff>
    </xdr:from>
    <xdr:to>
      <xdr:col>72</xdr:col>
      <xdr:colOff>203200</xdr:colOff>
      <xdr:row>60</xdr:row>
      <xdr:rowOff>44905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18031"/>
          <a:ext cx="889000" cy="1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126530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31031</xdr:rowOff>
    </xdr:from>
    <xdr:to>
      <xdr:col>68</xdr:col>
      <xdr:colOff>152400</xdr:colOff>
      <xdr:row>60</xdr:row>
      <xdr:rowOff>55563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18031"/>
          <a:ext cx="889000" cy="2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146035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133367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151681</xdr:rowOff>
    </xdr:from>
    <xdr:to>
      <xdr:col>81</xdr:col>
      <xdr:colOff>95250</xdr:colOff>
      <xdr:row>60</xdr:row>
      <xdr:rowOff>81831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72958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8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143838</xdr:rowOff>
    </xdr:from>
    <xdr:to>
      <xdr:col>77</xdr:col>
      <xdr:colOff>95250</xdr:colOff>
      <xdr:row>60</xdr:row>
      <xdr:rowOff>73988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5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84165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28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165555</xdr:rowOff>
    </xdr:from>
    <xdr:to>
      <xdr:col>73</xdr:col>
      <xdr:colOff>44450</xdr:colOff>
      <xdr:row>60</xdr:row>
      <xdr:rowOff>95705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8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105882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4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151681</xdr:rowOff>
    </xdr:from>
    <xdr:to>
      <xdr:col>68</xdr:col>
      <xdr:colOff>203200</xdr:colOff>
      <xdr:row>60</xdr:row>
      <xdr:rowOff>81831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6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92008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3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4763</xdr:rowOff>
    </xdr:from>
    <xdr:to>
      <xdr:col>64</xdr:col>
      <xdr:colOff>152400</xdr:colOff>
      <xdr:row>60</xdr:row>
      <xdr:rowOff>106363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116540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実質公債費比率は、令和４年度から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比率は、平成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年において食肉加工センター・給食センターを整備し、地方債の発行が続いたことで平成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年から令和３年度まで８年連続して増加傾向で推移してきた。令和５年度は単年度の実質公債費比率のピークでとなった令和２年度が比率算定の対象外となったことで大きく比率が低下した。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今後も継続的に繰上償還をはじめとした対策を講じ、比率の減少に努める。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140970</xdr:rowOff>
    </xdr:from>
    <xdr:to>
      <xdr:col>81</xdr:col>
      <xdr:colOff>44450</xdr:colOff>
      <xdr:row>45</xdr:row>
      <xdr:rowOff>154517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684770"/>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154517</xdr:rowOff>
    </xdr:from>
    <xdr:to>
      <xdr:col>77</xdr:col>
      <xdr:colOff>44450</xdr:colOff>
      <xdr:row>45</xdr:row>
      <xdr:rowOff>170604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8697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130387</xdr:rowOff>
    </xdr:from>
    <xdr:to>
      <xdr:col>72</xdr:col>
      <xdr:colOff>203200</xdr:colOff>
      <xdr:row>45</xdr:row>
      <xdr:rowOff>170604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8456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132927</xdr:rowOff>
    </xdr:from>
    <xdr:to>
      <xdr:col>68</xdr:col>
      <xdr:colOff>152400</xdr:colOff>
      <xdr:row>45</xdr:row>
      <xdr:rowOff>130387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67672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90170</xdr:rowOff>
    </xdr:from>
    <xdr:to>
      <xdr:col>81</xdr:col>
      <xdr:colOff>95250</xdr:colOff>
      <xdr:row>45</xdr:row>
      <xdr:rowOff>20320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62247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60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103717</xdr:rowOff>
    </xdr:from>
    <xdr:to>
      <xdr:col>77</xdr:col>
      <xdr:colOff>95250</xdr:colOff>
      <xdr:row>46</xdr:row>
      <xdr:rowOff>33867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46</xdr:row>
      <xdr:rowOff>18644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905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119804</xdr:rowOff>
    </xdr:from>
    <xdr:to>
      <xdr:col>73</xdr:col>
      <xdr:colOff>44450</xdr:colOff>
      <xdr:row>46</xdr:row>
      <xdr:rowOff>49954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83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46</xdr:row>
      <xdr:rowOff>34731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92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79587</xdr:rowOff>
    </xdr:from>
    <xdr:to>
      <xdr:col>68</xdr:col>
      <xdr:colOff>203200</xdr:colOff>
      <xdr:row>46</xdr:row>
      <xdr:rowOff>9737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7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165964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88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82127</xdr:rowOff>
    </xdr:from>
    <xdr:to>
      <xdr:col>64</xdr:col>
      <xdr:colOff>152400</xdr:colOff>
      <xdr:row>45</xdr:row>
      <xdr:rowOff>12277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168504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将来負担比率は、前年度に続き、将来負担比率なしとなった。</a:t>
          </a:r>
        </a:p>
        <a:p>
          <a:r>
            <a:rPr kumimoji="1" lang="ja-JP" altLang="en-US" sz="1300">
              <a:latin typeface="ＭＳ Ｐゴシック" panose="020B0600070205080204" pitchFamily="50" charset="-128"/>
              <a:ea typeface="ＭＳ Ｐゴシック" panose="020B0600070205080204" pitchFamily="50" charset="-128"/>
            </a:rPr>
            <a:t>　第３セクターの経常損益が赤字となったことで、設立法人の負債額等負担見込み額が増加したものの、繰上償還や大規模事業に係る地方債の償還終了などによる地方債残高の減少及び基金積立による充当可能財源等の増加により、分子全体では減少となった。</a:t>
          </a:r>
        </a:p>
        <a:p>
          <a:r>
            <a:rPr kumimoji="1" lang="ja-JP" altLang="en-US" sz="1300">
              <a:latin typeface="ＭＳ Ｐゴシック" panose="020B0600070205080204" pitchFamily="50" charset="-128"/>
              <a:ea typeface="ＭＳ Ｐゴシック" panose="020B0600070205080204" pitchFamily="50" charset="-128"/>
            </a:rPr>
            <a:t>　今後は、令和６年度に完了する栗駒山荘大規模改修事業などに係る新発債が見込まれる一方、統合簡易水道事業事業の完了に伴い新発債及び償還金の減少が予想される。比率の維持にあたっては、簡易水道事業会計における料金見直しを行い、特別会計内での収支改善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146791</xdr:rowOff>
    </xdr:from>
    <xdr:to>
      <xdr:col>72</xdr:col>
      <xdr:colOff>203200</xdr:colOff>
      <xdr:row>19</xdr:row>
      <xdr:rowOff>50165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718541"/>
          <a:ext cx="889000" cy="58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18</xdr:row>
      <xdr:rowOff>32597</xdr:rowOff>
    </xdr:from>
    <xdr:to>
      <xdr:col>68</xdr:col>
      <xdr:colOff>152400</xdr:colOff>
      <xdr:row>19</xdr:row>
      <xdr:rowOff>50165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3512800" y="3118697"/>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95991</xdr:rowOff>
    </xdr:from>
    <xdr:to>
      <xdr:col>73</xdr:col>
      <xdr:colOff>44450</xdr:colOff>
      <xdr:row>16</xdr:row>
      <xdr:rowOff>26141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6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10918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75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170815</xdr:rowOff>
    </xdr:from>
    <xdr:to>
      <xdr:col>68</xdr:col>
      <xdr:colOff>203200</xdr:colOff>
      <xdr:row>19</xdr:row>
      <xdr:rowOff>100965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32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85742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334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153247</xdr:rowOff>
    </xdr:from>
    <xdr:to>
      <xdr:col>64</xdr:col>
      <xdr:colOff>152400</xdr:colOff>
      <xdr:row>18</xdr:row>
      <xdr:rowOff>83397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306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68174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15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秋田県東成瀬村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2,396
2,250
203.69
4,381,416
4,293,730
82,876
2,236,243
3,352,279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人件費は、類似団体平均を</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％となっており、前年度比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ポイントの増加となった。これは職員採用による職員数の増加と管理職員数の増加が要因となっている。</a:t>
          </a:r>
        </a:p>
        <a:p>
          <a:r>
            <a:rPr kumimoji="1" lang="ja-JP" altLang="en-US" sz="1300">
              <a:latin typeface="ＭＳ Ｐゴシック" panose="020B0600070205080204" pitchFamily="50" charset="-128"/>
              <a:ea typeface="ＭＳ Ｐゴシック" panose="020B0600070205080204" pitchFamily="50" charset="-128"/>
            </a:rPr>
            <a:t>　今後も定員数との比較を行いながら、比率の維持に努めていく。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88900</xdr:rowOff>
    </xdr:from>
    <xdr:to>
      <xdr:col>24</xdr:col>
      <xdr:colOff>25400</xdr:colOff>
      <xdr:row>33</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5753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88900</xdr:rowOff>
    </xdr:from>
    <xdr:to>
      <xdr:col>19</xdr:col>
      <xdr:colOff>187325</xdr:colOff>
      <xdr:row>33</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575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1270</xdr:rowOff>
    </xdr:from>
    <xdr:to>
      <xdr:col>15</xdr:col>
      <xdr:colOff>98425</xdr:colOff>
      <xdr:row>34</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6591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35560</xdr:rowOff>
    </xdr:from>
    <xdr:to>
      <xdr:col>11</xdr:col>
      <xdr:colOff>9525</xdr:colOff>
      <xdr:row>35</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648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121920</xdr:rowOff>
    </xdr:from>
    <xdr:to>
      <xdr:col>24</xdr:col>
      <xdr:colOff>76200</xdr:colOff>
      <xdr:row>33</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30497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38100</xdr:rowOff>
    </xdr:from>
    <xdr:to>
      <xdr:col>20</xdr:col>
      <xdr:colOff>38100</xdr:colOff>
      <xdr:row>32</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30</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29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121920</xdr:rowOff>
    </xdr:from>
    <xdr:to>
      <xdr:col>15</xdr:col>
      <xdr:colOff>149225</xdr:colOff>
      <xdr:row>33</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62247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156210</xdr:rowOff>
    </xdr:from>
    <xdr:to>
      <xdr:col>11</xdr:col>
      <xdr:colOff>60325</xdr:colOff>
      <xdr:row>34</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物価や人件費高騰による委託料の増加もあり、経常的物件費は増加としている。</a:t>
          </a:r>
        </a:p>
        <a:p>
          <a:r>
            <a:rPr kumimoji="1" lang="ja-JP" altLang="en-US" sz="1300">
              <a:latin typeface="ＭＳ Ｐゴシック" panose="020B0600070205080204" pitchFamily="50" charset="-128"/>
              <a:ea typeface="ＭＳ Ｐゴシック" panose="020B0600070205080204" pitchFamily="50" charset="-128"/>
            </a:rPr>
            <a:t>　今後は事業の見直しや効率化等により物件費の削減に取り組んでいく。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16</xdr:row>
      <xdr:rowOff>130810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8549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69850</xdr:rowOff>
    </xdr:from>
    <xdr:to>
      <xdr:col>78</xdr:col>
      <xdr:colOff>69850</xdr:colOff>
      <xdr:row>16</xdr:row>
      <xdr:rowOff>111760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8130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69850</xdr:rowOff>
    </xdr:from>
    <xdr:to>
      <xdr:col>73</xdr:col>
      <xdr:colOff>180975</xdr:colOff>
      <xdr:row>16</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8130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138430</xdr:rowOff>
    </xdr:from>
    <xdr:to>
      <xdr:col>69</xdr:col>
      <xdr:colOff>92075</xdr:colOff>
      <xdr:row>17</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8816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80010</xdr:rowOff>
    </xdr:from>
    <xdr:to>
      <xdr:col>82</xdr:col>
      <xdr:colOff>158750</xdr:colOff>
      <xdr:row>17</xdr:row>
      <xdr:rowOff>10160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52087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79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60960</xdr:rowOff>
    </xdr:from>
    <xdr:to>
      <xdr:col>78</xdr:col>
      <xdr:colOff>120650</xdr:colOff>
      <xdr:row>16</xdr:row>
      <xdr:rowOff>162560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19050</xdr:rowOff>
    </xdr:from>
    <xdr:to>
      <xdr:col>74</xdr:col>
      <xdr:colOff>31750</xdr:colOff>
      <xdr:row>16</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105427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87630</xdr:rowOff>
    </xdr:from>
    <xdr:to>
      <xdr:col>69</xdr:col>
      <xdr:colOff>142875</xdr:colOff>
      <xdr:row>17</xdr:row>
      <xdr:rowOff>17780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2557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91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0</xdr:rowOff>
    </xdr:from>
    <xdr:to>
      <xdr:col>65</xdr:col>
      <xdr:colOff>53975</xdr:colOff>
      <xdr:row>17</xdr:row>
      <xdr:rowOff>101600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86377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これは、対象者数の減少による福祉医療給付費や保育所に係る教育・保育給付費の減により経常的扶助費に充当した経常的一般財源が減少したためである。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75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57</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710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令和５年度は前年度と同水準となる</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このうち、維持補修費については物価高騰等による増額により全体としては</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万円の増額となったものの、県営発電所周辺地域等振興事業助成金などの特定財源を充当したことで、比率の変動を抑制している。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今後は、施設管理方法の見直しや効率化を図るとともに財源を模索し、比率の低下に努める。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20320</xdr:rowOff>
    </xdr:from>
    <xdr:to>
      <xdr:col>82</xdr:col>
      <xdr:colOff>107950</xdr:colOff>
      <xdr:row>60</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10307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60</xdr:row>
      <xdr:rowOff>20320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854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59</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854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168910</xdr:rowOff>
    </xdr:from>
    <xdr:to>
      <xdr:col>69</xdr:col>
      <xdr:colOff>92075</xdr:colOff>
      <xdr:row>60</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284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140970</xdr:rowOff>
    </xdr:from>
    <xdr:to>
      <xdr:col>82</xdr:col>
      <xdr:colOff>158750</xdr:colOff>
      <xdr:row>60</xdr:row>
      <xdr:rowOff>71120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113047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140970</xdr:rowOff>
    </xdr:from>
    <xdr:to>
      <xdr:col>78</xdr:col>
      <xdr:colOff>120650</xdr:colOff>
      <xdr:row>60</xdr:row>
      <xdr:rowOff>71120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55897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34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118110</xdr:rowOff>
    </xdr:from>
    <xdr:to>
      <xdr:col>69</xdr:col>
      <xdr:colOff>142875</xdr:colOff>
      <xdr:row>60</xdr:row>
      <xdr:rowOff>48260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33037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ポイント増加となる</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人件費・物件費の高騰による一部事務組合負担金の増加等により増加している。　今後は各事業の積極的な見直しも実施し、数値の改善に取り組んでいく。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94996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443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90424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260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90424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62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公債費は、前年度から</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ポイント減少となる</a:t>
          </a:r>
          <a:r>
            <a:rPr kumimoji="1" lang="en-US" altLang="ja-JP" sz="1300">
              <a:latin typeface="ＭＳ Ｐゴシック" panose="020B0600070205080204" pitchFamily="50" charset="-128"/>
              <a:ea typeface="ＭＳ Ｐゴシック" panose="020B0600070205080204" pitchFamily="50" charset="-128"/>
            </a:rPr>
            <a:t>25.4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経常的公債費は、繰上償還や大規模事業に係る地方債の償還終了などにより</a:t>
          </a:r>
          <a:r>
            <a:rPr kumimoji="1" lang="en-US" altLang="ja-JP" sz="1300">
              <a:latin typeface="ＭＳ Ｐゴシック" panose="020B0600070205080204" pitchFamily="50" charset="-128"/>
              <a:ea typeface="ＭＳ Ｐゴシック" panose="020B0600070205080204" pitchFamily="50" charset="-128"/>
            </a:rPr>
            <a:t>6,707</a:t>
          </a:r>
          <a:r>
            <a:rPr kumimoji="1" lang="ja-JP" altLang="en-US" sz="1300">
              <a:latin typeface="ＭＳ Ｐゴシック" panose="020B0600070205080204" pitchFamily="50" charset="-128"/>
              <a:ea typeface="ＭＳ Ｐゴシック" panose="020B0600070205080204" pitchFamily="50" charset="-128"/>
            </a:rPr>
            <a:t>万円減となり大幅な減少となった。</a:t>
          </a:r>
        </a:p>
        <a:p>
          <a:r>
            <a:rPr kumimoji="1" lang="ja-JP" altLang="en-US" sz="1300">
              <a:latin typeface="ＭＳ Ｐゴシック" panose="020B0600070205080204" pitchFamily="50" charset="-128"/>
              <a:ea typeface="ＭＳ Ｐゴシック" panose="020B0600070205080204" pitchFamily="50" charset="-128"/>
            </a:rPr>
            <a:t>　比率は前年度から減少したものの、類似団体平均と比較すると依然として高止まりしていることから、地方債を伴う普通建設事業の縮小や見直しを行い、数値の改善に努める。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79</xdr:row>
      <xdr:rowOff>35561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477239"/>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35561</xdr:rowOff>
    </xdr:from>
    <xdr:to>
      <xdr:col>19</xdr:col>
      <xdr:colOff>187325</xdr:colOff>
      <xdr:row>79</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58011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165100</xdr:rowOff>
    </xdr:from>
    <xdr:to>
      <xdr:col>15</xdr:col>
      <xdr:colOff>98425</xdr:colOff>
      <xdr:row>80</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7096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111761</xdr:rowOff>
    </xdr:from>
    <xdr:to>
      <xdr:col>11</xdr:col>
      <xdr:colOff>9525</xdr:colOff>
      <xdr:row>80</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656311"/>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156211</xdr:rowOff>
    </xdr:from>
    <xdr:to>
      <xdr:col>20</xdr:col>
      <xdr:colOff>38100</xdr:colOff>
      <xdr:row>79</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71138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114300</xdr:rowOff>
    </xdr:from>
    <xdr:to>
      <xdr:col>15</xdr:col>
      <xdr:colOff>149225</xdr:colOff>
      <xdr:row>80</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29227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64770</xdr:rowOff>
    </xdr:from>
    <xdr:to>
      <xdr:col>11</xdr:col>
      <xdr:colOff>60325</xdr:colOff>
      <xdr:row>80</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151147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86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60961</xdr:rowOff>
    </xdr:from>
    <xdr:to>
      <xdr:col>6</xdr:col>
      <xdr:colOff>171450</xdr:colOff>
      <xdr:row>79</xdr:row>
      <xdr:rowOff>162561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147338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69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ポイント増加となる</a:t>
          </a:r>
          <a:r>
            <a:rPr kumimoji="1" lang="en-US" altLang="ja-JP" sz="1300">
              <a:latin typeface="ＭＳ Ｐゴシック" panose="020B0600070205080204" pitchFamily="50" charset="-128"/>
              <a:ea typeface="ＭＳ Ｐゴシック" panose="020B0600070205080204" pitchFamily="50" charset="-128"/>
            </a:rPr>
            <a:t>62.7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比率の分子については、人件費や物価の高騰により増加傾向にある。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分母においては、公債費の減少による普通交付税額の減少などより減少傾向にあり、経常収支比率を押し上げる要因となっている。</a:t>
          </a:r>
        </a:p>
        <a:p>
          <a:r>
            <a:rPr kumimoji="1" lang="ja-JP" altLang="en-US" sz="1300">
              <a:latin typeface="ＭＳ Ｐゴシック" panose="020B0600070205080204" pitchFamily="50" charset="-128"/>
              <a:ea typeface="ＭＳ Ｐゴシック" panose="020B0600070205080204" pitchFamily="50" charset="-128"/>
            </a:rPr>
            <a:t>　令和６年度以降はこの比率を改善させることを念頭に、各事業の見直しや経費の削減に努める。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66040</xdr:rowOff>
    </xdr:from>
    <xdr:to>
      <xdr:col>82</xdr:col>
      <xdr:colOff>107950</xdr:colOff>
      <xdr:row>75</xdr:row>
      <xdr:rowOff>134620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2479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165100</xdr:rowOff>
    </xdr:from>
    <xdr:to>
      <xdr:col>78</xdr:col>
      <xdr:colOff>69850</xdr:colOff>
      <xdr:row>75</xdr:row>
      <xdr:rowOff>66040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524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165100</xdr:rowOff>
    </xdr:from>
    <xdr:to>
      <xdr:col>73</xdr:col>
      <xdr:colOff>180975</xdr:colOff>
      <xdr:row>76</xdr:row>
      <xdr:rowOff>77470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852400"/>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77470</xdr:rowOff>
    </xdr:from>
    <xdr:to>
      <xdr:col>69</xdr:col>
      <xdr:colOff>92075</xdr:colOff>
      <xdr:row>77</xdr:row>
      <xdr:rowOff>119380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0767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158766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58437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83820</xdr:rowOff>
    </xdr:from>
    <xdr:to>
      <xdr:col>82</xdr:col>
      <xdr:colOff>158750</xdr:colOff>
      <xdr:row>76</xdr:row>
      <xdr:rowOff>13970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100347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15240</xdr:rowOff>
    </xdr:from>
    <xdr:to>
      <xdr:col>78</xdr:col>
      <xdr:colOff>120650</xdr:colOff>
      <xdr:row>75</xdr:row>
      <xdr:rowOff>116840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127017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4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114300</xdr:rowOff>
    </xdr:from>
    <xdr:to>
      <xdr:col>74</xdr:col>
      <xdr:colOff>31750</xdr:colOff>
      <xdr:row>75</xdr:row>
      <xdr:rowOff>44450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54627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26670</xdr:rowOff>
    </xdr:from>
    <xdr:to>
      <xdr:col>69</xdr:col>
      <xdr:colOff>142875</xdr:colOff>
      <xdr:row>76</xdr:row>
      <xdr:rowOff>128270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138447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秋田県東成瀬村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23756</xdr:rowOff>
    </xdr:from>
    <xdr:to>
      <xdr:col>29</xdr:col>
      <xdr:colOff>127000</xdr:colOff>
      <xdr:row>17</xdr:row>
      <xdr:rowOff>40137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86031"/>
          <a:ext cx="647700" cy="16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28860</xdr:rowOff>
    </xdr:from>
    <xdr:to>
      <xdr:col>26</xdr:col>
      <xdr:colOff>50800</xdr:colOff>
      <xdr:row>17</xdr:row>
      <xdr:rowOff>40137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2991135"/>
          <a:ext cx="698500" cy="11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57973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77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28860</xdr:rowOff>
    </xdr:from>
    <xdr:to>
      <xdr:col>22</xdr:col>
      <xdr:colOff>114300</xdr:colOff>
      <xdr:row>17</xdr:row>
      <xdr:rowOff>35065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91135"/>
          <a:ext cx="698500" cy="6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81910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0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171127</xdr:rowOff>
    </xdr:from>
    <xdr:to>
      <xdr:col>18</xdr:col>
      <xdr:colOff>177800</xdr:colOff>
      <xdr:row>17</xdr:row>
      <xdr:rowOff>35065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2961952"/>
          <a:ext cx="698500" cy="35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65327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55440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144406</xdr:rowOff>
    </xdr:from>
    <xdr:to>
      <xdr:col>29</xdr:col>
      <xdr:colOff>177800</xdr:colOff>
      <xdr:row>17</xdr:row>
      <xdr:rowOff>74556</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35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116483</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0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160787</xdr:rowOff>
    </xdr:from>
    <xdr:to>
      <xdr:col>26</xdr:col>
      <xdr:colOff>101600</xdr:colOff>
      <xdr:row>17</xdr:row>
      <xdr:rowOff>90937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51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75714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3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149510</xdr:rowOff>
    </xdr:from>
    <xdr:to>
      <xdr:col>22</xdr:col>
      <xdr:colOff>165100</xdr:colOff>
      <xdr:row>17</xdr:row>
      <xdr:rowOff>79660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40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64437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2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155715</xdr:rowOff>
    </xdr:from>
    <xdr:to>
      <xdr:col>19</xdr:col>
      <xdr:colOff>38100</xdr:colOff>
      <xdr:row>17</xdr:row>
      <xdr:rowOff>85865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46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70642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120327</xdr:rowOff>
    </xdr:from>
    <xdr:to>
      <xdr:col>15</xdr:col>
      <xdr:colOff>101600</xdr:colOff>
      <xdr:row>17</xdr:row>
      <xdr:rowOff>50477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11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60654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8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181761</xdr:rowOff>
    </xdr:from>
    <xdr:to>
      <xdr:col>29</xdr:col>
      <xdr:colOff>127000</xdr:colOff>
      <xdr:row>35</xdr:row>
      <xdr:rowOff>283631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003800" y="6792111"/>
          <a:ext cx="647700" cy="101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59838</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1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147511</xdr:rowOff>
    </xdr:from>
    <xdr:to>
      <xdr:col>26</xdr:col>
      <xdr:colOff>50800</xdr:colOff>
      <xdr:row>35</xdr:row>
      <xdr:rowOff>181761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4305300" y="6757861"/>
          <a:ext cx="698500" cy="34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146779</xdr:rowOff>
    </xdr:from>
    <xdr:to>
      <xdr:col>22</xdr:col>
      <xdr:colOff>114300</xdr:colOff>
      <xdr:row>35</xdr:row>
      <xdr:rowOff>147511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3606800" y="6757129"/>
          <a:ext cx="698500" cy="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146779</xdr:rowOff>
    </xdr:from>
    <xdr:to>
      <xdr:col>18</xdr:col>
      <xdr:colOff>177800</xdr:colOff>
      <xdr:row>35</xdr:row>
      <xdr:rowOff>263457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2908300" y="6757129"/>
          <a:ext cx="698500" cy="116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76681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88768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232831</xdr:rowOff>
    </xdr:from>
    <xdr:to>
      <xdr:col>29</xdr:col>
      <xdr:colOff>177800</xdr:colOff>
      <xdr:row>35</xdr:row>
      <xdr:rowOff>334431</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6843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77908</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68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130961</xdr:rowOff>
    </xdr:from>
    <xdr:to>
      <xdr:col>26</xdr:col>
      <xdr:colOff>101600</xdr:colOff>
      <xdr:row>35</xdr:row>
      <xdr:rowOff>232561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6741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242738</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6510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96711</xdr:rowOff>
    </xdr:from>
    <xdr:to>
      <xdr:col>22</xdr:col>
      <xdr:colOff>165100</xdr:colOff>
      <xdr:row>35</xdr:row>
      <xdr:rowOff>198311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6707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208488</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6475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95979</xdr:rowOff>
    </xdr:from>
    <xdr:to>
      <xdr:col>19</xdr:col>
      <xdr:colOff>38100</xdr:colOff>
      <xdr:row>35</xdr:row>
      <xdr:rowOff>197579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6706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207756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647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212657</xdr:rowOff>
    </xdr:from>
    <xdr:to>
      <xdr:col>15</xdr:col>
      <xdr:colOff>101600</xdr:colOff>
      <xdr:row>35</xdr:row>
      <xdr:rowOff>314257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6823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324434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659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秋田県東成瀬村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2,396
2,250
203.69
4,381,416
4,293,730
82,876
2,236,243
3,352,279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90256</xdr:rowOff>
    </xdr:from>
    <xdr:to>
      <xdr:col>24</xdr:col>
      <xdr:colOff>63500</xdr:colOff>
      <xdr:row>36</xdr:row>
      <xdr:rowOff>115967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62456"/>
          <a:ext cx="838200" cy="2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77598</xdr:rowOff>
    </xdr:from>
    <xdr:to>
      <xdr:col>19</xdr:col>
      <xdr:colOff>177800</xdr:colOff>
      <xdr:row>36</xdr:row>
      <xdr:rowOff>115967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49798"/>
          <a:ext cx="889000" cy="3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87798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1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77598</xdr:rowOff>
    </xdr:from>
    <xdr:to>
      <xdr:col>15</xdr:col>
      <xdr:colOff>50800</xdr:colOff>
      <xdr:row>36</xdr:row>
      <xdr:rowOff>80929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49798"/>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104665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3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80929</xdr:rowOff>
    </xdr:from>
    <xdr:to>
      <xdr:col>10</xdr:col>
      <xdr:colOff>114300</xdr:colOff>
      <xdr:row>36</xdr:row>
      <xdr:rowOff>90078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53129"/>
          <a:ext cx="889000" cy="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93360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9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156268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98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39456</xdr:rowOff>
    </xdr:from>
    <xdr:to>
      <xdr:col>24</xdr:col>
      <xdr:colOff>114300</xdr:colOff>
      <xdr:row>36</xdr:row>
      <xdr:rowOff>141056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1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125833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2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65167</xdr:rowOff>
    </xdr:from>
    <xdr:to>
      <xdr:col>20</xdr:col>
      <xdr:colOff>38100</xdr:colOff>
      <xdr:row>36</xdr:row>
      <xdr:rowOff>166767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3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157894</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33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26798</xdr:rowOff>
    </xdr:from>
    <xdr:to>
      <xdr:col>15</xdr:col>
      <xdr:colOff>101600</xdr:colOff>
      <xdr:row>36</xdr:row>
      <xdr:rowOff>128398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119525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29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30129</xdr:rowOff>
    </xdr:from>
    <xdr:to>
      <xdr:col>10</xdr:col>
      <xdr:colOff>165100</xdr:colOff>
      <xdr:row>36</xdr:row>
      <xdr:rowOff>131729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122856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29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39278</xdr:rowOff>
    </xdr:from>
    <xdr:to>
      <xdr:col>6</xdr:col>
      <xdr:colOff>38100</xdr:colOff>
      <xdr:row>36</xdr:row>
      <xdr:rowOff>140878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1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132005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30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9175</xdr:rowOff>
    </xdr:from>
    <xdr:to>
      <xdr:col>24</xdr:col>
      <xdr:colOff>63500</xdr:colOff>
      <xdr:row>56</xdr:row>
      <xdr:rowOff>117484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10375"/>
          <a:ext cx="838200" cy="10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35489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3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117484</xdr:rowOff>
    </xdr:from>
    <xdr:to>
      <xdr:col>19</xdr:col>
      <xdr:colOff>177800</xdr:colOff>
      <xdr:row>57</xdr:row>
      <xdr:rowOff>19296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18684"/>
          <a:ext cx="889000" cy="7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163825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76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19296</xdr:rowOff>
    </xdr:from>
    <xdr:to>
      <xdr:col>15</xdr:col>
      <xdr:colOff>50800</xdr:colOff>
      <xdr:row>57</xdr:row>
      <xdr:rowOff>19559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91946"/>
          <a:ext cx="8890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298</xdr:rowOff>
    </xdr:from>
    <xdr:to>
      <xdr:col>10</xdr:col>
      <xdr:colOff>114300</xdr:colOff>
      <xdr:row>57</xdr:row>
      <xdr:rowOff>19559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72948"/>
          <a:ext cx="889000" cy="1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68583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69482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4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129825</xdr:rowOff>
    </xdr:from>
    <xdr:to>
      <xdr:col>24</xdr:col>
      <xdr:colOff>114300</xdr:colOff>
      <xdr:row>56</xdr:row>
      <xdr:rowOff>59975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152702</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1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66684</xdr:rowOff>
    </xdr:from>
    <xdr:to>
      <xdr:col>20</xdr:col>
      <xdr:colOff>38100</xdr:colOff>
      <xdr:row>56</xdr:row>
      <xdr:rowOff>168284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6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13361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4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139946</xdr:rowOff>
    </xdr:from>
    <xdr:to>
      <xdr:col>15</xdr:col>
      <xdr:colOff>101600</xdr:colOff>
      <xdr:row>57</xdr:row>
      <xdr:rowOff>70096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4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61223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83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140209</xdr:rowOff>
    </xdr:from>
    <xdr:to>
      <xdr:col>10</xdr:col>
      <xdr:colOff>165100</xdr:colOff>
      <xdr:row>57</xdr:row>
      <xdr:rowOff>70359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4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61486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83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120948</xdr:rowOff>
    </xdr:from>
    <xdr:to>
      <xdr:col>6</xdr:col>
      <xdr:colOff>38100</xdr:colOff>
      <xdr:row>57</xdr:row>
      <xdr:rowOff>51098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67625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9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75692</xdr:rowOff>
    </xdr:from>
    <xdr:to>
      <xdr:col>24</xdr:col>
      <xdr:colOff>63500</xdr:colOff>
      <xdr:row>75</xdr:row>
      <xdr:rowOff>2115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762992"/>
          <a:ext cx="838200" cy="9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79835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81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44886</xdr:rowOff>
    </xdr:from>
    <xdr:to>
      <xdr:col>19</xdr:col>
      <xdr:colOff>177800</xdr:colOff>
      <xdr:row>74</xdr:row>
      <xdr:rowOff>75692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732186"/>
          <a:ext cx="889000" cy="3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29151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44886</xdr:rowOff>
    </xdr:from>
    <xdr:to>
      <xdr:col>15</xdr:col>
      <xdr:colOff>50800</xdr:colOff>
      <xdr:row>74</xdr:row>
      <xdr:rowOff>167883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732186"/>
          <a:ext cx="889000" cy="1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32938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0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167883</xdr:rowOff>
    </xdr:from>
    <xdr:to>
      <xdr:col>10</xdr:col>
      <xdr:colOff>114300</xdr:colOff>
      <xdr:row>76</xdr:row>
      <xdr:rowOff>122718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855183"/>
          <a:ext cx="889000" cy="29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15490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107027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122765</xdr:rowOff>
    </xdr:from>
    <xdr:to>
      <xdr:col>24</xdr:col>
      <xdr:colOff>114300</xdr:colOff>
      <xdr:row>75</xdr:row>
      <xdr:rowOff>52915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81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145642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66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24892</xdr:rowOff>
    </xdr:from>
    <xdr:to>
      <xdr:col>20</xdr:col>
      <xdr:colOff>38100</xdr:colOff>
      <xdr:row>74</xdr:row>
      <xdr:rowOff>126492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7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143019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48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165536</xdr:rowOff>
    </xdr:from>
    <xdr:to>
      <xdr:col>15</xdr:col>
      <xdr:colOff>101600</xdr:colOff>
      <xdr:row>74</xdr:row>
      <xdr:rowOff>95686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6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112213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45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117083</xdr:rowOff>
    </xdr:from>
    <xdr:to>
      <xdr:col>10</xdr:col>
      <xdr:colOff>165100</xdr:colOff>
      <xdr:row>75</xdr:row>
      <xdr:rowOff>47233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80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63760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57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71918</xdr:rowOff>
    </xdr:from>
    <xdr:to>
      <xdr:col>6</xdr:col>
      <xdr:colOff>38100</xdr:colOff>
      <xdr:row>77</xdr:row>
      <xdr:rowOff>2068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0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18595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87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117830</xdr:rowOff>
    </xdr:from>
    <xdr:to>
      <xdr:col>24</xdr:col>
      <xdr:colOff>63500</xdr:colOff>
      <xdr:row>93</xdr:row>
      <xdr:rowOff>136144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062680"/>
          <a:ext cx="838200" cy="1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78134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9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26352</xdr:rowOff>
    </xdr:from>
    <xdr:to>
      <xdr:col>19</xdr:col>
      <xdr:colOff>177800</xdr:colOff>
      <xdr:row>93</xdr:row>
      <xdr:rowOff>136144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5971202"/>
          <a:ext cx="889000" cy="10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147604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26352</xdr:rowOff>
    </xdr:from>
    <xdr:to>
      <xdr:col>15</xdr:col>
      <xdr:colOff>50800</xdr:colOff>
      <xdr:row>94</xdr:row>
      <xdr:rowOff>159119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5971202"/>
          <a:ext cx="889000" cy="30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159119</xdr:rowOff>
    </xdr:from>
    <xdr:to>
      <xdr:col>10</xdr:col>
      <xdr:colOff>114300</xdr:colOff>
      <xdr:row>96</xdr:row>
      <xdr:rowOff>28766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75419"/>
          <a:ext cx="889000" cy="2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123017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58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126192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8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67030</xdr:rowOff>
    </xdr:from>
    <xdr:to>
      <xdr:col>24</xdr:col>
      <xdr:colOff>114300</xdr:colOff>
      <xdr:row>93</xdr:row>
      <xdr:rowOff>168630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89907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86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85344</xdr:rowOff>
    </xdr:from>
    <xdr:to>
      <xdr:col>20</xdr:col>
      <xdr:colOff>38100</xdr:colOff>
      <xdr:row>94</xdr:row>
      <xdr:rowOff>15494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03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32021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80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147002</xdr:rowOff>
    </xdr:from>
    <xdr:to>
      <xdr:col>15</xdr:col>
      <xdr:colOff>101600</xdr:colOff>
      <xdr:row>93</xdr:row>
      <xdr:rowOff>77152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92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93679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69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108319</xdr:rowOff>
    </xdr:from>
    <xdr:to>
      <xdr:col>10</xdr:col>
      <xdr:colOff>165100</xdr:colOff>
      <xdr:row>95</xdr:row>
      <xdr:rowOff>38469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54996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59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149416</xdr:rowOff>
    </xdr:from>
    <xdr:to>
      <xdr:col>6</xdr:col>
      <xdr:colOff>38100</xdr:colOff>
      <xdr:row>96</xdr:row>
      <xdr:rowOff>79566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3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96093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140630</xdr:rowOff>
    </xdr:from>
    <xdr:to>
      <xdr:col>55</xdr:col>
      <xdr:colOff>0</xdr:colOff>
      <xdr:row>36</xdr:row>
      <xdr:rowOff>169803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12830"/>
          <a:ext cx="838200" cy="2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126873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9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131211</xdr:rowOff>
    </xdr:from>
    <xdr:to>
      <xdr:col>50</xdr:col>
      <xdr:colOff>114300</xdr:colOff>
      <xdr:row>36</xdr:row>
      <xdr:rowOff>140630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03411"/>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82075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52139</xdr:rowOff>
    </xdr:from>
    <xdr:to>
      <xdr:col>45</xdr:col>
      <xdr:colOff>177800</xdr:colOff>
      <xdr:row>36</xdr:row>
      <xdr:rowOff>131211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052889"/>
          <a:ext cx="889000" cy="25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52139</xdr:rowOff>
    </xdr:from>
    <xdr:to>
      <xdr:col>41</xdr:col>
      <xdr:colOff>50800</xdr:colOff>
      <xdr:row>38</xdr:row>
      <xdr:rowOff>23309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052889"/>
          <a:ext cx="889000" cy="48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86646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74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112102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62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119003</xdr:rowOff>
    </xdr:from>
    <xdr:to>
      <xdr:col>55</xdr:col>
      <xdr:colOff>50800</xdr:colOff>
      <xdr:row>37</xdr:row>
      <xdr:rowOff>49153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9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141880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4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89830</xdr:rowOff>
    </xdr:from>
    <xdr:to>
      <xdr:col>50</xdr:col>
      <xdr:colOff>165100</xdr:colOff>
      <xdr:row>37</xdr:row>
      <xdr:rowOff>19980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6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36507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3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80411</xdr:rowOff>
    </xdr:from>
    <xdr:to>
      <xdr:col>46</xdr:col>
      <xdr:colOff>38100</xdr:colOff>
      <xdr:row>37</xdr:row>
      <xdr:rowOff>10561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27088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2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1339</xdr:rowOff>
    </xdr:from>
    <xdr:to>
      <xdr:col>41</xdr:col>
      <xdr:colOff>101600</xdr:colOff>
      <xdr:row>35</xdr:row>
      <xdr:rowOff>102939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94066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9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143958</xdr:rowOff>
    </xdr:from>
    <xdr:to>
      <xdr:col>36</xdr:col>
      <xdr:colOff>165100</xdr:colOff>
      <xdr:row>38</xdr:row>
      <xdr:rowOff>74109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876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90635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6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9913</xdr:rowOff>
    </xdr:from>
    <xdr:to>
      <xdr:col>55</xdr:col>
      <xdr:colOff>0</xdr:colOff>
      <xdr:row>58</xdr:row>
      <xdr:rowOff>31282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54013"/>
          <a:ext cx="838200" cy="2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31282</xdr:rowOff>
    </xdr:from>
    <xdr:to>
      <xdr:col>50</xdr:col>
      <xdr:colOff>114300</xdr:colOff>
      <xdr:row>58</xdr:row>
      <xdr:rowOff>96913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75382"/>
          <a:ext cx="889000" cy="6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96913</xdr:rowOff>
    </xdr:from>
    <xdr:to>
      <xdr:col>45</xdr:col>
      <xdr:colOff>177800</xdr:colOff>
      <xdr:row>58</xdr:row>
      <xdr:rowOff>113666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41013"/>
          <a:ext cx="8890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65339</xdr:rowOff>
    </xdr:from>
    <xdr:to>
      <xdr:col>41</xdr:col>
      <xdr:colOff>50800</xdr:colOff>
      <xdr:row>58</xdr:row>
      <xdr:rowOff>113666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09439"/>
          <a:ext cx="889000" cy="4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50694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50020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65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130563</xdr:rowOff>
    </xdr:from>
    <xdr:to>
      <xdr:col>55</xdr:col>
      <xdr:colOff>50800</xdr:colOff>
      <xdr:row>58</xdr:row>
      <xdr:rowOff>60713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108990</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8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151932</xdr:rowOff>
    </xdr:from>
    <xdr:to>
      <xdr:col>50</xdr:col>
      <xdr:colOff>165100</xdr:colOff>
      <xdr:row>58</xdr:row>
      <xdr:rowOff>82082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73209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1001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46113</xdr:rowOff>
    </xdr:from>
    <xdr:to>
      <xdr:col>46</xdr:col>
      <xdr:colOff>38100</xdr:colOff>
      <xdr:row>58</xdr:row>
      <xdr:rowOff>147713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9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138840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1008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62866</xdr:rowOff>
    </xdr:from>
    <xdr:to>
      <xdr:col>41</xdr:col>
      <xdr:colOff>101600</xdr:colOff>
      <xdr:row>58</xdr:row>
      <xdr:rowOff>164466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0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155593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1009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14539</xdr:rowOff>
    </xdr:from>
    <xdr:to>
      <xdr:col>36</xdr:col>
      <xdr:colOff>165100</xdr:colOff>
      <xdr:row>58</xdr:row>
      <xdr:rowOff>116139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5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107266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1005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168994</xdr:rowOff>
    </xdr:from>
    <xdr:to>
      <xdr:col>55</xdr:col>
      <xdr:colOff>0</xdr:colOff>
      <xdr:row>79</xdr:row>
      <xdr:rowOff>21059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42094"/>
          <a:ext cx="838200" cy="2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21059</xdr:rowOff>
    </xdr:from>
    <xdr:to>
      <xdr:col>50</xdr:col>
      <xdr:colOff>114300</xdr:colOff>
      <xdr:row>79</xdr:row>
      <xdr:rowOff>33240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65609"/>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129158</xdr:rowOff>
    </xdr:from>
    <xdr:to>
      <xdr:col>45</xdr:col>
      <xdr:colOff>177800</xdr:colOff>
      <xdr:row>79</xdr:row>
      <xdr:rowOff>33240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02258"/>
          <a:ext cx="889000" cy="7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47557</xdr:rowOff>
    </xdr:from>
    <xdr:to>
      <xdr:col>41</xdr:col>
      <xdr:colOff>50800</xdr:colOff>
      <xdr:row>78</xdr:row>
      <xdr:rowOff>129158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20657"/>
          <a:ext cx="889000" cy="8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116935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118194</xdr:rowOff>
    </xdr:from>
    <xdr:to>
      <xdr:col>55</xdr:col>
      <xdr:colOff>50800</xdr:colOff>
      <xdr:row>79</xdr:row>
      <xdr:rowOff>48344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9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33121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0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141709</xdr:rowOff>
    </xdr:from>
    <xdr:to>
      <xdr:col>50</xdr:col>
      <xdr:colOff>165100</xdr:colOff>
      <xdr:row>79</xdr:row>
      <xdr:rowOff>71859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62986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60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153890</xdr:rowOff>
    </xdr:from>
    <xdr:to>
      <xdr:col>46</xdr:col>
      <xdr:colOff>38100</xdr:colOff>
      <xdr:row>79</xdr:row>
      <xdr:rowOff>84040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2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75167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1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78358</xdr:rowOff>
    </xdr:from>
    <xdr:to>
      <xdr:col>41</xdr:col>
      <xdr:colOff>101600</xdr:colOff>
      <xdr:row>79</xdr:row>
      <xdr:rowOff>8508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171085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4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168207</xdr:rowOff>
    </xdr:from>
    <xdr:to>
      <xdr:col>36</xdr:col>
      <xdr:colOff>165100</xdr:colOff>
      <xdr:row>78</xdr:row>
      <xdr:rowOff>98357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6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114884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14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134558</xdr:rowOff>
    </xdr:from>
    <xdr:to>
      <xdr:col>55</xdr:col>
      <xdr:colOff>0</xdr:colOff>
      <xdr:row>97</xdr:row>
      <xdr:rowOff>145142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765208"/>
          <a:ext cx="8382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125903</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56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145142</xdr:rowOff>
    </xdr:from>
    <xdr:to>
      <xdr:col>50</xdr:col>
      <xdr:colOff>114300</xdr:colOff>
      <xdr:row>98</xdr:row>
      <xdr:rowOff>30358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75792"/>
          <a:ext cx="889000" cy="5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93515</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89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30358</xdr:rowOff>
    </xdr:from>
    <xdr:to>
      <xdr:col>45</xdr:col>
      <xdr:colOff>177800</xdr:colOff>
      <xdr:row>98</xdr:row>
      <xdr:rowOff>99465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32458"/>
          <a:ext cx="889000" cy="6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99465</xdr:rowOff>
    </xdr:from>
    <xdr:to>
      <xdr:col>41</xdr:col>
      <xdr:colOff>50800</xdr:colOff>
      <xdr:row>98</xdr:row>
      <xdr:rowOff>99532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901565"/>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69842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5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83758</xdr:rowOff>
    </xdr:from>
    <xdr:to>
      <xdr:col>55</xdr:col>
      <xdr:colOff>50800</xdr:colOff>
      <xdr:row>98</xdr:row>
      <xdr:rowOff>13908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106635</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94342</xdr:rowOff>
    </xdr:from>
    <xdr:to>
      <xdr:col>50</xdr:col>
      <xdr:colOff>165100</xdr:colOff>
      <xdr:row>98</xdr:row>
      <xdr:rowOff>24492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2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41019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50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151008</xdr:rowOff>
    </xdr:from>
    <xdr:to>
      <xdr:col>46</xdr:col>
      <xdr:colOff>38100</xdr:colOff>
      <xdr:row>98</xdr:row>
      <xdr:rowOff>81158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72285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8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48665</xdr:rowOff>
    </xdr:from>
    <xdr:to>
      <xdr:col>41</xdr:col>
      <xdr:colOff>101600</xdr:colOff>
      <xdr:row>98</xdr:row>
      <xdr:rowOff>150265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5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141392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48732</xdr:rowOff>
    </xdr:from>
    <xdr:to>
      <xdr:col>36</xdr:col>
      <xdr:colOff>165100</xdr:colOff>
      <xdr:row>98</xdr:row>
      <xdr:rowOff>150332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5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141459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4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93572</xdr:rowOff>
    </xdr:from>
    <xdr:to>
      <xdr:col>71</xdr:col>
      <xdr:colOff>177800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80122"/>
          <a:ext cx="889000" cy="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120316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42772</xdr:rowOff>
    </xdr:from>
    <xdr:to>
      <xdr:col>67</xdr:col>
      <xdr:colOff>101600</xdr:colOff>
      <xdr:row>39</xdr:row>
      <xdr:rowOff>144372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72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135499</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82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149356</xdr:rowOff>
    </xdr:from>
    <xdr:to>
      <xdr:col>85</xdr:col>
      <xdr:colOff>127000</xdr:colOff>
      <xdr:row>74</xdr:row>
      <xdr:rowOff>162812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836656"/>
          <a:ext cx="838200" cy="1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5738</xdr:rowOff>
    </xdr:from>
    <xdr:to>
      <xdr:col>81</xdr:col>
      <xdr:colOff>50800</xdr:colOff>
      <xdr:row>74</xdr:row>
      <xdr:rowOff>149356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693038"/>
          <a:ext cx="889000" cy="14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5738</xdr:rowOff>
    </xdr:from>
    <xdr:to>
      <xdr:col>76</xdr:col>
      <xdr:colOff>114300</xdr:colOff>
      <xdr:row>74</xdr:row>
      <xdr:rowOff>61937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693038"/>
          <a:ext cx="889000" cy="5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61937</xdr:rowOff>
    </xdr:from>
    <xdr:to>
      <xdr:col>71</xdr:col>
      <xdr:colOff>177800</xdr:colOff>
      <xdr:row>75</xdr:row>
      <xdr:rowOff>104249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749237"/>
          <a:ext cx="889000" cy="2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71691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90575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112012</xdr:rowOff>
    </xdr:from>
    <xdr:to>
      <xdr:col>85</xdr:col>
      <xdr:colOff>177800</xdr:colOff>
      <xdr:row>75</xdr:row>
      <xdr:rowOff>42162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79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134889</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65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98556</xdr:rowOff>
    </xdr:from>
    <xdr:to>
      <xdr:col>81</xdr:col>
      <xdr:colOff>101600</xdr:colOff>
      <xdr:row>75</xdr:row>
      <xdr:rowOff>28706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78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45233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56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126388</xdr:rowOff>
    </xdr:from>
    <xdr:to>
      <xdr:col>76</xdr:col>
      <xdr:colOff>165100</xdr:colOff>
      <xdr:row>74</xdr:row>
      <xdr:rowOff>56538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64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73065</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41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11137</xdr:rowOff>
    </xdr:from>
    <xdr:to>
      <xdr:col>72</xdr:col>
      <xdr:colOff>38100</xdr:colOff>
      <xdr:row>74</xdr:row>
      <xdr:rowOff>112737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69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129264</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47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53449</xdr:rowOff>
    </xdr:from>
    <xdr:to>
      <xdr:col>67</xdr:col>
      <xdr:colOff>101600</xdr:colOff>
      <xdr:row>75</xdr:row>
      <xdr:rowOff>155048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9121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126</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68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23786</xdr:rowOff>
    </xdr:from>
    <xdr:to>
      <xdr:col>85</xdr:col>
      <xdr:colOff>127000</xdr:colOff>
      <xdr:row>95</xdr:row>
      <xdr:rowOff>159820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311536"/>
          <a:ext cx="838200" cy="13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131404</xdr:rowOff>
    </xdr:from>
    <xdr:ext cx="599010"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18180</xdr:rowOff>
    </xdr:from>
    <xdr:to>
      <xdr:col>81</xdr:col>
      <xdr:colOff>50800</xdr:colOff>
      <xdr:row>95</xdr:row>
      <xdr:rowOff>23786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134480"/>
          <a:ext cx="889000" cy="17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113113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18180</xdr:rowOff>
    </xdr:from>
    <xdr:to>
      <xdr:col>76</xdr:col>
      <xdr:colOff>114300</xdr:colOff>
      <xdr:row>96</xdr:row>
      <xdr:rowOff>50419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134480"/>
          <a:ext cx="889000" cy="37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44865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292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50419</xdr:rowOff>
    </xdr:from>
    <xdr:to>
      <xdr:col>71</xdr:col>
      <xdr:colOff>177800</xdr:colOff>
      <xdr:row>96</xdr:row>
      <xdr:rowOff>77997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509619"/>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87718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03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53612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109020</xdr:rowOff>
    </xdr:from>
    <xdr:to>
      <xdr:col>85</xdr:col>
      <xdr:colOff>177800</xdr:colOff>
      <xdr:row>96</xdr:row>
      <xdr:rowOff>39170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3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131897</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24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144436</xdr:rowOff>
    </xdr:from>
    <xdr:to>
      <xdr:col>81</xdr:col>
      <xdr:colOff>101600</xdr:colOff>
      <xdr:row>95</xdr:row>
      <xdr:rowOff>74586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26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91113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03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138830</xdr:rowOff>
    </xdr:from>
    <xdr:to>
      <xdr:col>76</xdr:col>
      <xdr:colOff>165100</xdr:colOff>
      <xdr:row>94</xdr:row>
      <xdr:rowOff>68980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0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85507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585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171069</xdr:rowOff>
    </xdr:from>
    <xdr:to>
      <xdr:col>72</xdr:col>
      <xdr:colOff>38100</xdr:colOff>
      <xdr:row>96</xdr:row>
      <xdr:rowOff>101219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4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117746</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623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27197</xdr:rowOff>
    </xdr:from>
    <xdr:to>
      <xdr:col>67</xdr:col>
      <xdr:colOff>101600</xdr:colOff>
      <xdr:row>96</xdr:row>
      <xdr:rowOff>128797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4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145324</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14795" y="1626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130236</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45336"/>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130236</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645336"/>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79436</xdr:rowOff>
    </xdr:from>
    <xdr:to>
      <xdr:col>107</xdr:col>
      <xdr:colOff>101600</xdr:colOff>
      <xdr:row>39</xdr:row>
      <xdr:rowOff>9586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9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713</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5017" y="6687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79304</xdr:rowOff>
    </xdr:from>
    <xdr:to>
      <xdr:col>116</xdr:col>
      <xdr:colOff>63500</xdr:colOff>
      <xdr:row>50</xdr:row>
      <xdr:rowOff>120429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8651804"/>
          <a:ext cx="838200" cy="4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54365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27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79304</xdr:rowOff>
    </xdr:from>
    <xdr:to>
      <xdr:col>111</xdr:col>
      <xdr:colOff>177800</xdr:colOff>
      <xdr:row>50</xdr:row>
      <xdr:rowOff>93523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8651804"/>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51325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90505</xdr:rowOff>
    </xdr:from>
    <xdr:to>
      <xdr:col>107</xdr:col>
      <xdr:colOff>50800</xdr:colOff>
      <xdr:row>50</xdr:row>
      <xdr:rowOff>93523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8663005"/>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39186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90505</xdr:rowOff>
    </xdr:from>
    <xdr:to>
      <xdr:col>102</xdr:col>
      <xdr:colOff>114300</xdr:colOff>
      <xdr:row>51</xdr:row>
      <xdr:rowOff>94231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8663005"/>
          <a:ext cx="889000" cy="17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156618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92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102920</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9111" y="987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69629</xdr:rowOff>
    </xdr:from>
    <xdr:to>
      <xdr:col>116</xdr:col>
      <xdr:colOff>114300</xdr:colOff>
      <xdr:row>50</xdr:row>
      <xdr:rowOff>171229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864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22656</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859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28504</xdr:rowOff>
    </xdr:from>
    <xdr:to>
      <xdr:col>112</xdr:col>
      <xdr:colOff>38100</xdr:colOff>
      <xdr:row>50</xdr:row>
      <xdr:rowOff>130104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860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146631</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837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42723</xdr:rowOff>
    </xdr:from>
    <xdr:to>
      <xdr:col>107</xdr:col>
      <xdr:colOff>101600</xdr:colOff>
      <xdr:row>50</xdr:row>
      <xdr:rowOff>144323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86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160850</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839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39705</xdr:rowOff>
    </xdr:from>
    <xdr:to>
      <xdr:col>102</xdr:col>
      <xdr:colOff>165100</xdr:colOff>
      <xdr:row>50</xdr:row>
      <xdr:rowOff>141305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86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157832</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838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43431</xdr:rowOff>
    </xdr:from>
    <xdr:to>
      <xdr:col>98</xdr:col>
      <xdr:colOff>38100</xdr:colOff>
      <xdr:row>51</xdr:row>
      <xdr:rowOff>145031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878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161558</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856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63956</xdr:rowOff>
    </xdr:from>
    <xdr:to>
      <xdr:col>116</xdr:col>
      <xdr:colOff>63500</xdr:colOff>
      <xdr:row>74</xdr:row>
      <xdr:rowOff>155583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751256"/>
          <a:ext cx="838200" cy="9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118946</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7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63956</xdr:rowOff>
    </xdr:from>
    <xdr:to>
      <xdr:col>111</xdr:col>
      <xdr:colOff>177800</xdr:colOff>
      <xdr:row>75</xdr:row>
      <xdr:rowOff>60367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751256"/>
          <a:ext cx="889000" cy="16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13632</xdr:rowOff>
    </xdr:from>
    <xdr:to>
      <xdr:col>107</xdr:col>
      <xdr:colOff>50800</xdr:colOff>
      <xdr:row>75</xdr:row>
      <xdr:rowOff>60367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872382"/>
          <a:ext cx="889000" cy="4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42322</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13632</xdr:rowOff>
    </xdr:from>
    <xdr:to>
      <xdr:col>102</xdr:col>
      <xdr:colOff>114300</xdr:colOff>
      <xdr:row>75</xdr:row>
      <xdr:rowOff>102319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872382"/>
          <a:ext cx="889000" cy="8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23024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33087</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104783</xdr:rowOff>
    </xdr:from>
    <xdr:to>
      <xdr:col>116</xdr:col>
      <xdr:colOff>114300</xdr:colOff>
      <xdr:row>75</xdr:row>
      <xdr:rowOff>34933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79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127660</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13156</xdr:rowOff>
    </xdr:from>
    <xdr:to>
      <xdr:col>112</xdr:col>
      <xdr:colOff>38100</xdr:colOff>
      <xdr:row>74</xdr:row>
      <xdr:rowOff>114756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70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131283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47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9567</xdr:rowOff>
    </xdr:from>
    <xdr:to>
      <xdr:col>107</xdr:col>
      <xdr:colOff>101600</xdr:colOff>
      <xdr:row>75</xdr:row>
      <xdr:rowOff>111167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6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127694</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64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134282</xdr:rowOff>
    </xdr:from>
    <xdr:to>
      <xdr:col>102</xdr:col>
      <xdr:colOff>165100</xdr:colOff>
      <xdr:row>75</xdr:row>
      <xdr:rowOff>64432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82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80959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59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51519</xdr:rowOff>
    </xdr:from>
    <xdr:to>
      <xdr:col>98</xdr:col>
      <xdr:colOff>38100</xdr:colOff>
      <xdr:row>75</xdr:row>
      <xdr:rowOff>153119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1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169646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68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歳出総額は、住民一人当たり約</a:t>
          </a:r>
          <a:r>
            <a:rPr kumimoji="1" lang="en-US" altLang="ja-JP" sz="1300">
              <a:latin typeface="ＭＳ Ｐゴシック" panose="020B0600070205080204" pitchFamily="50" charset="-128"/>
              <a:ea typeface="ＭＳ Ｐゴシック" panose="020B0600070205080204" pitchFamily="50" charset="-128"/>
            </a:rPr>
            <a:t>1,792</a:t>
          </a:r>
          <a:r>
            <a:rPr kumimoji="1" lang="ja-JP" altLang="en-US" sz="1300">
              <a:latin typeface="ＭＳ Ｐゴシック" panose="020B0600070205080204" pitchFamily="50" charset="-128"/>
              <a:ea typeface="ＭＳ Ｐゴシック" panose="020B0600070205080204" pitchFamily="50" charset="-128"/>
            </a:rPr>
            <a:t>千円となっている。最も大きな項目は公債費である。これまで実施した大規模ハード整備事業に係る地方債の償還が重なってるためであるが、近年実施している繰上償還や定時償還のピークを越えたことにより前年度から</a:t>
          </a:r>
          <a:r>
            <a:rPr kumimoji="1" lang="en-US" altLang="ja-JP" sz="1300">
              <a:latin typeface="ＭＳ Ｐゴシック" panose="020B0600070205080204" pitchFamily="50" charset="-128"/>
              <a:ea typeface="ＭＳ Ｐゴシック" panose="020B0600070205080204" pitchFamily="50" charset="-128"/>
            </a:rPr>
            <a:t>5,886</a:t>
          </a:r>
          <a:r>
            <a:rPr kumimoji="1" lang="ja-JP" altLang="en-US" sz="1300">
              <a:latin typeface="ＭＳ Ｐゴシック" panose="020B0600070205080204" pitchFamily="50" charset="-128"/>
              <a:ea typeface="ＭＳ Ｐゴシック" panose="020B0600070205080204" pitchFamily="50" charset="-128"/>
            </a:rPr>
            <a:t>円減少している。今後も繰上償還の実施と起債新規発行の抑制等により数値の減少を図る。次いで大きい項目は物件費であり、前年度から</a:t>
          </a:r>
          <a:r>
            <a:rPr kumimoji="1" lang="en-US" altLang="ja-JP" sz="1300">
              <a:latin typeface="ＭＳ Ｐゴシック" panose="020B0600070205080204" pitchFamily="50" charset="-128"/>
              <a:ea typeface="ＭＳ Ｐゴシック" panose="020B0600070205080204" pitchFamily="50" charset="-128"/>
            </a:rPr>
            <a:t>56,855</a:t>
          </a:r>
          <a:r>
            <a:rPr kumimoji="1" lang="ja-JP" altLang="en-US" sz="1300">
              <a:latin typeface="ＭＳ Ｐゴシック" panose="020B0600070205080204" pitchFamily="50" charset="-128"/>
              <a:ea typeface="ＭＳ Ｐゴシック" panose="020B0600070205080204" pitchFamily="50" charset="-128"/>
            </a:rPr>
            <a:t>円の増となる</a:t>
          </a:r>
          <a:r>
            <a:rPr kumimoji="1" lang="en-US" altLang="ja-JP" sz="1300">
              <a:latin typeface="ＭＳ Ｐゴシック" panose="020B0600070205080204" pitchFamily="50" charset="-128"/>
              <a:ea typeface="ＭＳ Ｐゴシック" panose="020B0600070205080204" pitchFamily="50" charset="-128"/>
            </a:rPr>
            <a:t>288,517</a:t>
          </a:r>
          <a:r>
            <a:rPr kumimoji="1" lang="ja-JP" altLang="en-US" sz="1300">
              <a:latin typeface="ＭＳ Ｐゴシック" panose="020B0600070205080204" pitchFamily="50" charset="-128"/>
              <a:ea typeface="ＭＳ Ｐゴシック" panose="020B0600070205080204" pitchFamily="50" charset="-128"/>
            </a:rPr>
            <a:t>円となった。令和５年度は地域おこし協力隊を前年比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人増となる</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人に増員し、そのうち</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人に係る経費を委託料として支出していることから物件費が増加している。物件費については、今後も地域おこし協力隊の増員が見込まれるほか、物価高騰での増加も予想される。　類似団体平均と比較して本村の数値が高い項目としては、公債費や物件費のほか、積立金、維持補修費、普通建設事業費（うち更新整備）、貸付金である。積立金については、財政調整基金に積み立てたほか、ふるさと納税寄附額の増加に伴い、さわやかなるせ仙人の郷基金について積み立てを行った。また、後年度の公共施設の老朽化対策経費に対応するため、公共施設等総合管理基金に積み立てを行った。今後も魅力ある村づくりに向けて計画的な基金への積み立てを行っていく。維持補修費は総額が減少し、一人当たりの経費は</a:t>
          </a:r>
          <a:r>
            <a:rPr kumimoji="1" lang="en-US" altLang="ja-JP" sz="1300">
              <a:latin typeface="ＭＳ Ｐゴシック" panose="020B0600070205080204" pitchFamily="50" charset="-128"/>
              <a:ea typeface="ＭＳ Ｐゴシック" panose="020B0600070205080204" pitchFamily="50" charset="-128"/>
            </a:rPr>
            <a:t>8,991</a:t>
          </a:r>
          <a:r>
            <a:rPr kumimoji="1" lang="ja-JP" altLang="en-US" sz="1300">
              <a:latin typeface="ＭＳ Ｐゴシック" panose="020B0600070205080204" pitchFamily="50" charset="-128"/>
              <a:ea typeface="ＭＳ Ｐゴシック" panose="020B0600070205080204" pitchFamily="50" charset="-128"/>
            </a:rPr>
            <a:t>円減少の</a:t>
          </a:r>
          <a:r>
            <a:rPr kumimoji="1" lang="en-US" altLang="ja-JP" sz="1300">
              <a:latin typeface="ＭＳ Ｐゴシック" panose="020B0600070205080204" pitchFamily="50" charset="-128"/>
              <a:ea typeface="ＭＳ Ｐゴシック" panose="020B0600070205080204" pitchFamily="50" charset="-128"/>
            </a:rPr>
            <a:t>71,889</a:t>
          </a:r>
          <a:r>
            <a:rPr kumimoji="1" lang="ja-JP" altLang="en-US" sz="1300">
              <a:latin typeface="ＭＳ Ｐゴシック" panose="020B0600070205080204" pitchFamily="50" charset="-128"/>
              <a:ea typeface="ＭＳ Ｐゴシック" panose="020B0600070205080204" pitchFamily="50" charset="-128"/>
            </a:rPr>
            <a:t>円となっている。暖冬により除排雪費が減少したものの、降雪量に関わらず一定水準額の確保が必要であることや物価高騰と人口減少により、一人当たりの経費は増加していくことが予想される。普通建設事業費（うち更新整備）については、令和３年度から継続している栗駒山荘大規模改修事業の事業量の増により</a:t>
          </a:r>
          <a:r>
            <a:rPr kumimoji="1" lang="en-US" altLang="ja-JP" sz="1300">
              <a:latin typeface="ＭＳ Ｐゴシック" panose="020B0600070205080204" pitchFamily="50" charset="-128"/>
              <a:ea typeface="ＭＳ Ｐゴシック" panose="020B0600070205080204" pitchFamily="50" charset="-128"/>
            </a:rPr>
            <a:t>8,334</a:t>
          </a:r>
          <a:r>
            <a:rPr kumimoji="1" lang="ja-JP" altLang="en-US" sz="1300">
              <a:latin typeface="ＭＳ Ｐゴシック" panose="020B0600070205080204" pitchFamily="50" charset="-128"/>
              <a:ea typeface="ＭＳ Ｐゴシック" panose="020B0600070205080204" pitchFamily="50" charset="-128"/>
            </a:rPr>
            <a:t>円の増加となった。貸付金は、第三セクターへの貸付金である地域活性化資金が主な要因であり、引き続き第三セクターの経営改善による貸付金額の減少に努める。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秋田県東成瀬村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2,396
2,250
203.69
4,381,416
4,293,730
82,876
2,236,243
3,352,279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153759</xdr:rowOff>
    </xdr:from>
    <xdr:to>
      <xdr:col>24</xdr:col>
      <xdr:colOff>63500</xdr:colOff>
      <xdr:row>36</xdr:row>
      <xdr:rowOff>1511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154509"/>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88844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261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1511</xdr:rowOff>
    </xdr:from>
    <xdr:to>
      <xdr:col>19</xdr:col>
      <xdr:colOff>177800</xdr:colOff>
      <xdr:row>36</xdr:row>
      <xdr:rowOff>10627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173711"/>
          <a:ext cx="8890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10627</xdr:rowOff>
    </xdr:from>
    <xdr:to>
      <xdr:col>15</xdr:col>
      <xdr:colOff>50800</xdr:colOff>
      <xdr:row>36</xdr:row>
      <xdr:rowOff>11141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182827"/>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166846</xdr:rowOff>
    </xdr:from>
    <xdr:to>
      <xdr:col>10</xdr:col>
      <xdr:colOff>114300</xdr:colOff>
      <xdr:row>36</xdr:row>
      <xdr:rowOff>11141</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167596"/>
          <a:ext cx="889000" cy="1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55640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3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39152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102959</xdr:rowOff>
    </xdr:from>
    <xdr:to>
      <xdr:col>24</xdr:col>
      <xdr:colOff>114300</xdr:colOff>
      <xdr:row>36</xdr:row>
      <xdr:rowOff>33109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10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125836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95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122161</xdr:rowOff>
    </xdr:from>
    <xdr:to>
      <xdr:col>20</xdr:col>
      <xdr:colOff>38100</xdr:colOff>
      <xdr:row>36</xdr:row>
      <xdr:rowOff>52311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12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68838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8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131277</xdr:rowOff>
    </xdr:from>
    <xdr:to>
      <xdr:col>15</xdr:col>
      <xdr:colOff>101600</xdr:colOff>
      <xdr:row>36</xdr:row>
      <xdr:rowOff>61427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13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77954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90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131791</xdr:rowOff>
    </xdr:from>
    <xdr:to>
      <xdr:col>10</xdr:col>
      <xdr:colOff>165100</xdr:colOff>
      <xdr:row>36</xdr:row>
      <xdr:rowOff>61941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13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78468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90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116046</xdr:rowOff>
    </xdr:from>
    <xdr:to>
      <xdr:col>6</xdr:col>
      <xdr:colOff>38100</xdr:colOff>
      <xdr:row>36</xdr:row>
      <xdr:rowOff>46196</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1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62723</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89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50016</xdr:rowOff>
    </xdr:from>
    <xdr:to>
      <xdr:col>24</xdr:col>
      <xdr:colOff>63500</xdr:colOff>
      <xdr:row>55</xdr:row>
      <xdr:rowOff>85090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479766"/>
          <a:ext cx="838200" cy="3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56740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57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24562</xdr:rowOff>
    </xdr:from>
    <xdr:to>
      <xdr:col>19</xdr:col>
      <xdr:colOff>177800</xdr:colOff>
      <xdr:row>55</xdr:row>
      <xdr:rowOff>85090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454312"/>
          <a:ext cx="889000" cy="6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93039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9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24562</xdr:rowOff>
    </xdr:from>
    <xdr:to>
      <xdr:col>15</xdr:col>
      <xdr:colOff>50800</xdr:colOff>
      <xdr:row>55</xdr:row>
      <xdr:rowOff>100498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454312"/>
          <a:ext cx="889000" cy="7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66905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66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100498</xdr:rowOff>
    </xdr:from>
    <xdr:to>
      <xdr:col>10</xdr:col>
      <xdr:colOff>114300</xdr:colOff>
      <xdr:row>56</xdr:row>
      <xdr:rowOff>71975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530248"/>
          <a:ext cx="889000" cy="14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62933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66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120306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170666</xdr:rowOff>
    </xdr:from>
    <xdr:to>
      <xdr:col>24</xdr:col>
      <xdr:colOff>114300</xdr:colOff>
      <xdr:row>55</xdr:row>
      <xdr:rowOff>100816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42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22093</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28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34290</xdr:rowOff>
    </xdr:from>
    <xdr:to>
      <xdr:col>20</xdr:col>
      <xdr:colOff>38100</xdr:colOff>
      <xdr:row>55</xdr:row>
      <xdr:rowOff>135890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152417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23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145212</xdr:rowOff>
    </xdr:from>
    <xdr:to>
      <xdr:col>15</xdr:col>
      <xdr:colOff>101600</xdr:colOff>
      <xdr:row>55</xdr:row>
      <xdr:rowOff>75362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40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91889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17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49698</xdr:rowOff>
    </xdr:from>
    <xdr:to>
      <xdr:col>10</xdr:col>
      <xdr:colOff>165100</xdr:colOff>
      <xdr:row>55</xdr:row>
      <xdr:rowOff>151298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47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167825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25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21175</xdr:rowOff>
    </xdr:from>
    <xdr:to>
      <xdr:col>6</xdr:col>
      <xdr:colOff>38100</xdr:colOff>
      <xdr:row>56</xdr:row>
      <xdr:rowOff>122775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6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139302</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39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146481</xdr:rowOff>
    </xdr:from>
    <xdr:to>
      <xdr:col>24</xdr:col>
      <xdr:colOff>63500</xdr:colOff>
      <xdr:row>75</xdr:row>
      <xdr:rowOff>148186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05231"/>
          <a:ext cx="838200" cy="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144830</xdr:rowOff>
    </xdr:from>
    <xdr:to>
      <xdr:col>19</xdr:col>
      <xdr:colOff>177800</xdr:colOff>
      <xdr:row>75</xdr:row>
      <xdr:rowOff>146481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03580"/>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144830</xdr:rowOff>
    </xdr:from>
    <xdr:to>
      <xdr:col>15</xdr:col>
      <xdr:colOff>50800</xdr:colOff>
      <xdr:row>76</xdr:row>
      <xdr:rowOff>1744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03580"/>
          <a:ext cx="889000" cy="2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1744</xdr:rowOff>
    </xdr:from>
    <xdr:to>
      <xdr:col>10</xdr:col>
      <xdr:colOff>114300</xdr:colOff>
      <xdr:row>76</xdr:row>
      <xdr:rowOff>92449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31944"/>
          <a:ext cx="889000" cy="9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70173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97386</xdr:rowOff>
    </xdr:from>
    <xdr:to>
      <xdr:col>24</xdr:col>
      <xdr:colOff>114300</xdr:colOff>
      <xdr:row>76</xdr:row>
      <xdr:rowOff>27536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5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75813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3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95680</xdr:rowOff>
    </xdr:from>
    <xdr:to>
      <xdr:col>20</xdr:col>
      <xdr:colOff>38100</xdr:colOff>
      <xdr:row>76</xdr:row>
      <xdr:rowOff>25831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544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16958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4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94030</xdr:rowOff>
    </xdr:from>
    <xdr:to>
      <xdr:col>15</xdr:col>
      <xdr:colOff>101600</xdr:colOff>
      <xdr:row>76</xdr:row>
      <xdr:rowOff>24180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15307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45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122395</xdr:rowOff>
    </xdr:from>
    <xdr:to>
      <xdr:col>10</xdr:col>
      <xdr:colOff>165100</xdr:colOff>
      <xdr:row>76</xdr:row>
      <xdr:rowOff>52546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811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43671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7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41649</xdr:rowOff>
    </xdr:from>
    <xdr:to>
      <xdr:col>6</xdr:col>
      <xdr:colOff>38100</xdr:colOff>
      <xdr:row>76</xdr:row>
      <xdr:rowOff>143249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7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134376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6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99803</xdr:rowOff>
    </xdr:from>
    <xdr:to>
      <xdr:col>24</xdr:col>
      <xdr:colOff>63500</xdr:colOff>
      <xdr:row>97</xdr:row>
      <xdr:rowOff>2792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59003"/>
          <a:ext cx="838200" cy="7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99803</xdr:rowOff>
    </xdr:from>
    <xdr:to>
      <xdr:col>19</xdr:col>
      <xdr:colOff>177800</xdr:colOff>
      <xdr:row>97</xdr:row>
      <xdr:rowOff>19630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59003"/>
          <a:ext cx="889000" cy="9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136176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19630</xdr:rowOff>
    </xdr:from>
    <xdr:to>
      <xdr:col>15</xdr:col>
      <xdr:colOff>50800</xdr:colOff>
      <xdr:row>97</xdr:row>
      <xdr:rowOff>78321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50280"/>
          <a:ext cx="889000" cy="5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65665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78321</xdr:rowOff>
    </xdr:from>
    <xdr:to>
      <xdr:col>10</xdr:col>
      <xdr:colOff>114300</xdr:colOff>
      <xdr:row>97</xdr:row>
      <xdr:rowOff>123143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08971"/>
          <a:ext cx="889000" cy="4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134833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1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123442</xdr:rowOff>
    </xdr:from>
    <xdr:to>
      <xdr:col>24</xdr:col>
      <xdr:colOff>114300</xdr:colOff>
      <xdr:row>97</xdr:row>
      <xdr:rowOff>53592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8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146319</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3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49003</xdr:rowOff>
    </xdr:from>
    <xdr:to>
      <xdr:col>20</xdr:col>
      <xdr:colOff>38100</xdr:colOff>
      <xdr:row>96</xdr:row>
      <xdr:rowOff>150603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167130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28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140280</xdr:rowOff>
    </xdr:from>
    <xdr:to>
      <xdr:col>15</xdr:col>
      <xdr:colOff>101600</xdr:colOff>
      <xdr:row>97</xdr:row>
      <xdr:rowOff>70430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86957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3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27521</xdr:rowOff>
    </xdr:from>
    <xdr:to>
      <xdr:col>10</xdr:col>
      <xdr:colOff>165100</xdr:colOff>
      <xdr:row>97</xdr:row>
      <xdr:rowOff>129121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5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145648</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43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72343</xdr:rowOff>
    </xdr:from>
    <xdr:to>
      <xdr:col>6</xdr:col>
      <xdr:colOff>38100</xdr:colOff>
      <xdr:row>98</xdr:row>
      <xdr:rowOff>2493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0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19020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7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78740</xdr:rowOff>
    </xdr:from>
    <xdr:to>
      <xdr:col>55</xdr:col>
      <xdr:colOff>0</xdr:colOff>
      <xdr:row>37</xdr:row>
      <xdr:rowOff>116078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422390"/>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35323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50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169164</xdr:rowOff>
    </xdr:from>
    <xdr:to>
      <xdr:col>50</xdr:col>
      <xdr:colOff>114300</xdr:colOff>
      <xdr:row>37</xdr:row>
      <xdr:rowOff>78740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341364"/>
          <a:ext cx="889000" cy="8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75582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159893</xdr:rowOff>
    </xdr:from>
    <xdr:to>
      <xdr:col>45</xdr:col>
      <xdr:colOff>177800</xdr:colOff>
      <xdr:row>36</xdr:row>
      <xdr:rowOff>169164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332093"/>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155465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67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129286</xdr:rowOff>
    </xdr:from>
    <xdr:to>
      <xdr:col>41</xdr:col>
      <xdr:colOff>50800</xdr:colOff>
      <xdr:row>36</xdr:row>
      <xdr:rowOff>159893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301486"/>
          <a:ext cx="8890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98188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124604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3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65278</xdr:rowOff>
    </xdr:from>
    <xdr:to>
      <xdr:col>55</xdr:col>
      <xdr:colOff>50800</xdr:colOff>
      <xdr:row>37</xdr:row>
      <xdr:rowOff>166878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88155</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6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27940</xdr:rowOff>
    </xdr:from>
    <xdr:to>
      <xdr:col>50</xdr:col>
      <xdr:colOff>165100</xdr:colOff>
      <xdr:row>37</xdr:row>
      <xdr:rowOff>129540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146067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14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118364</xdr:rowOff>
    </xdr:from>
    <xdr:to>
      <xdr:col>46</xdr:col>
      <xdr:colOff>38100</xdr:colOff>
      <xdr:row>37</xdr:row>
      <xdr:rowOff>48514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65041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109093</xdr:rowOff>
    </xdr:from>
    <xdr:to>
      <xdr:col>41</xdr:col>
      <xdr:colOff>101600</xdr:colOff>
      <xdr:row>37</xdr:row>
      <xdr:rowOff>39243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55770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5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78486</xdr:rowOff>
    </xdr:from>
    <xdr:to>
      <xdr:col>36</xdr:col>
      <xdr:colOff>165100</xdr:colOff>
      <xdr:row>37</xdr:row>
      <xdr:rowOff>8636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5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25163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02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103184</xdr:rowOff>
    </xdr:from>
    <xdr:to>
      <xdr:col>55</xdr:col>
      <xdr:colOff>0</xdr:colOff>
      <xdr:row>58</xdr:row>
      <xdr:rowOff>122044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47284"/>
          <a:ext cx="8382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5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103184</xdr:rowOff>
    </xdr:from>
    <xdr:to>
      <xdr:col>50</xdr:col>
      <xdr:colOff>114300</xdr:colOff>
      <xdr:row>58</xdr:row>
      <xdr:rowOff>117497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47284"/>
          <a:ext cx="889000" cy="1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117497</xdr:rowOff>
    </xdr:from>
    <xdr:to>
      <xdr:col>45</xdr:col>
      <xdr:colOff>177800</xdr:colOff>
      <xdr:row>58</xdr:row>
      <xdr:rowOff>143439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61597"/>
          <a:ext cx="889000" cy="2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102753</xdr:rowOff>
    </xdr:from>
    <xdr:to>
      <xdr:col>41</xdr:col>
      <xdr:colOff>50800</xdr:colOff>
      <xdr:row>58</xdr:row>
      <xdr:rowOff>143439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46853"/>
          <a:ext cx="889000" cy="4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142953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795" y="974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71244</xdr:rowOff>
    </xdr:from>
    <xdr:to>
      <xdr:col>55</xdr:col>
      <xdr:colOff>50800</xdr:colOff>
      <xdr:row>59</xdr:row>
      <xdr:rowOff>1394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1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49671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9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52384</xdr:rowOff>
    </xdr:from>
    <xdr:to>
      <xdr:col>50</xdr:col>
      <xdr:colOff>165100</xdr:colOff>
      <xdr:row>58</xdr:row>
      <xdr:rowOff>153984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9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145111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39795" y="1008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66697</xdr:rowOff>
    </xdr:from>
    <xdr:to>
      <xdr:col>46</xdr:col>
      <xdr:colOff>38100</xdr:colOff>
      <xdr:row>58</xdr:row>
      <xdr:rowOff>168297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1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159424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0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92639</xdr:rowOff>
    </xdr:from>
    <xdr:to>
      <xdr:col>41</xdr:col>
      <xdr:colOff>101600</xdr:colOff>
      <xdr:row>59</xdr:row>
      <xdr:rowOff>22789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13916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2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51953</xdr:rowOff>
    </xdr:from>
    <xdr:to>
      <xdr:col>36</xdr:col>
      <xdr:colOff>165100</xdr:colOff>
      <xdr:row>58</xdr:row>
      <xdr:rowOff>153553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9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144680</xdr:rowOff>
    </xdr:from>
    <xdr:ext cx="599010"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672795" y="1008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158893</xdr:rowOff>
    </xdr:from>
    <xdr:to>
      <xdr:col>55</xdr:col>
      <xdr:colOff>0</xdr:colOff>
      <xdr:row>77</xdr:row>
      <xdr:rowOff>164440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60543"/>
          <a:ext cx="8382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41817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414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158893</xdr:rowOff>
    </xdr:from>
    <xdr:to>
      <xdr:col>50</xdr:col>
      <xdr:colOff>114300</xdr:colOff>
      <xdr:row>78</xdr:row>
      <xdr:rowOff>37654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60543"/>
          <a:ext cx="889000" cy="5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155813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52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37654</xdr:rowOff>
    </xdr:from>
    <xdr:to>
      <xdr:col>45</xdr:col>
      <xdr:colOff>177800</xdr:colOff>
      <xdr:row>78</xdr:row>
      <xdr:rowOff>52854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410754"/>
          <a:ext cx="889000" cy="1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5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52854</xdr:rowOff>
    </xdr:from>
    <xdr:to>
      <xdr:col>41</xdr:col>
      <xdr:colOff>50800</xdr:colOff>
      <xdr:row>78</xdr:row>
      <xdr:rowOff>84387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25954"/>
          <a:ext cx="889000" cy="3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5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28731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5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113640</xdr:rowOff>
    </xdr:from>
    <xdr:to>
      <xdr:col>55</xdr:col>
      <xdr:colOff>50800</xdr:colOff>
      <xdr:row>78</xdr:row>
      <xdr:rowOff>43790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136517</xdr:rowOff>
    </xdr:from>
    <xdr:ext cx="599010"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108093</xdr:rowOff>
    </xdr:from>
    <xdr:to>
      <xdr:col>50</xdr:col>
      <xdr:colOff>165100</xdr:colOff>
      <xdr:row>78</xdr:row>
      <xdr:rowOff>38243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0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54770</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39795" y="1308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158304</xdr:rowOff>
    </xdr:from>
    <xdr:to>
      <xdr:col>46</xdr:col>
      <xdr:colOff>38100</xdr:colOff>
      <xdr:row>78</xdr:row>
      <xdr:rowOff>88454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5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104981</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50795" y="1313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2054</xdr:rowOff>
    </xdr:from>
    <xdr:to>
      <xdr:col>41</xdr:col>
      <xdr:colOff>101600</xdr:colOff>
      <xdr:row>78</xdr:row>
      <xdr:rowOff>103654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7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120181</xdr:rowOff>
    </xdr:from>
    <xdr:ext cx="59901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61795" y="1315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33587</xdr:rowOff>
    </xdr:from>
    <xdr:to>
      <xdr:col>36</xdr:col>
      <xdr:colOff>165100</xdr:colOff>
      <xdr:row>78</xdr:row>
      <xdr:rowOff>135187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0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151714</xdr:rowOff>
    </xdr:from>
    <xdr:ext cx="599010"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672795" y="13181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89545</xdr:rowOff>
    </xdr:from>
    <xdr:to>
      <xdr:col>55</xdr:col>
      <xdr:colOff>0</xdr:colOff>
      <xdr:row>97</xdr:row>
      <xdr:rowOff>101767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720195"/>
          <a:ext cx="838200" cy="1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18228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64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101767</xdr:rowOff>
    </xdr:from>
    <xdr:to>
      <xdr:col>50</xdr:col>
      <xdr:colOff>114300</xdr:colOff>
      <xdr:row>97</xdr:row>
      <xdr:rowOff>130556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732417"/>
          <a:ext cx="889000" cy="2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130556</xdr:rowOff>
    </xdr:from>
    <xdr:to>
      <xdr:col>45</xdr:col>
      <xdr:colOff>177800</xdr:colOff>
      <xdr:row>97</xdr:row>
      <xdr:rowOff>139252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61206"/>
          <a:ext cx="889000" cy="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17556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4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139252</xdr:rowOff>
    </xdr:from>
    <xdr:to>
      <xdr:col>41</xdr:col>
      <xdr:colOff>50800</xdr:colOff>
      <xdr:row>98</xdr:row>
      <xdr:rowOff>20396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69902"/>
          <a:ext cx="889000" cy="5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53008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38745</xdr:rowOff>
    </xdr:from>
    <xdr:to>
      <xdr:col>55</xdr:col>
      <xdr:colOff>50800</xdr:colOff>
      <xdr:row>97</xdr:row>
      <xdr:rowOff>140345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6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61622</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50967</xdr:rowOff>
    </xdr:from>
    <xdr:to>
      <xdr:col>50</xdr:col>
      <xdr:colOff>165100</xdr:colOff>
      <xdr:row>97</xdr:row>
      <xdr:rowOff>152567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143694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77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79756</xdr:rowOff>
    </xdr:from>
    <xdr:to>
      <xdr:col>46</xdr:col>
      <xdr:colOff>38100</xdr:colOff>
      <xdr:row>98</xdr:row>
      <xdr:rowOff>9906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1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8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88452</xdr:rowOff>
    </xdr:from>
    <xdr:to>
      <xdr:col>41</xdr:col>
      <xdr:colOff>101600</xdr:colOff>
      <xdr:row>98</xdr:row>
      <xdr:rowOff>18602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1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9729</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681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141046</xdr:rowOff>
    </xdr:from>
    <xdr:to>
      <xdr:col>36</xdr:col>
      <xdr:colOff>165100</xdr:colOff>
      <xdr:row>98</xdr:row>
      <xdr:rowOff>71196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7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62323</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686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28075</xdr:rowOff>
    </xdr:from>
    <xdr:to>
      <xdr:col>85</xdr:col>
      <xdr:colOff>127000</xdr:colOff>
      <xdr:row>36</xdr:row>
      <xdr:rowOff>88974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200275"/>
          <a:ext cx="8382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36245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08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102636</xdr:rowOff>
    </xdr:from>
    <xdr:to>
      <xdr:col>81</xdr:col>
      <xdr:colOff>50800</xdr:colOff>
      <xdr:row>36</xdr:row>
      <xdr:rowOff>28075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103386"/>
          <a:ext cx="889000" cy="9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123380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102636</xdr:rowOff>
    </xdr:from>
    <xdr:to>
      <xdr:col>76</xdr:col>
      <xdr:colOff>114300</xdr:colOff>
      <xdr:row>36</xdr:row>
      <xdr:rowOff>169730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103386"/>
          <a:ext cx="889000" cy="23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116926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152052</xdr:rowOff>
    </xdr:from>
    <xdr:to>
      <xdr:col>71</xdr:col>
      <xdr:colOff>177800</xdr:colOff>
      <xdr:row>36</xdr:row>
      <xdr:rowOff>169730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324252"/>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96827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38174</xdr:rowOff>
    </xdr:from>
    <xdr:to>
      <xdr:col>85</xdr:col>
      <xdr:colOff>177800</xdr:colOff>
      <xdr:row>36</xdr:row>
      <xdr:rowOff>139774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1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61051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0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148725</xdr:rowOff>
    </xdr:from>
    <xdr:to>
      <xdr:col>81</xdr:col>
      <xdr:colOff>101600</xdr:colOff>
      <xdr:row>36</xdr:row>
      <xdr:rowOff>78875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95402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92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51836</xdr:rowOff>
    </xdr:from>
    <xdr:to>
      <xdr:col>76</xdr:col>
      <xdr:colOff>165100</xdr:colOff>
      <xdr:row>35</xdr:row>
      <xdr:rowOff>153436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05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169963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8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118930</xdr:rowOff>
    </xdr:from>
    <xdr:to>
      <xdr:col>72</xdr:col>
      <xdr:colOff>38100</xdr:colOff>
      <xdr:row>37</xdr:row>
      <xdr:rowOff>49080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9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40207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38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101252</xdr:rowOff>
    </xdr:from>
    <xdr:to>
      <xdr:col>67</xdr:col>
      <xdr:colOff>101600</xdr:colOff>
      <xdr:row>37</xdr:row>
      <xdr:rowOff>31402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7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22529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36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3485</xdr:rowOff>
    </xdr:from>
    <xdr:to>
      <xdr:col>85</xdr:col>
      <xdr:colOff>127000</xdr:colOff>
      <xdr:row>58</xdr:row>
      <xdr:rowOff>10806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947585"/>
          <a:ext cx="838200" cy="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5835</xdr:rowOff>
    </xdr:from>
    <xdr:to>
      <xdr:col>81</xdr:col>
      <xdr:colOff>50800</xdr:colOff>
      <xdr:row>58</xdr:row>
      <xdr:rowOff>10806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949935"/>
          <a:ext cx="889000" cy="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163562</xdr:rowOff>
    </xdr:from>
    <xdr:to>
      <xdr:col>76</xdr:col>
      <xdr:colOff>114300</xdr:colOff>
      <xdr:row>58</xdr:row>
      <xdr:rowOff>5835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936212"/>
          <a:ext cx="889000" cy="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66308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66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143808</xdr:rowOff>
    </xdr:from>
    <xdr:to>
      <xdr:col>71</xdr:col>
      <xdr:colOff>177800</xdr:colOff>
      <xdr:row>57</xdr:row>
      <xdr:rowOff>163562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916458"/>
          <a:ext cx="889000" cy="1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44132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47172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99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124135</xdr:rowOff>
    </xdr:from>
    <xdr:to>
      <xdr:col>85</xdr:col>
      <xdr:colOff>177800</xdr:colOff>
      <xdr:row>58</xdr:row>
      <xdr:rowOff>54285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9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51529</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82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131456</xdr:rowOff>
    </xdr:from>
    <xdr:to>
      <xdr:col>81</xdr:col>
      <xdr:colOff>101600</xdr:colOff>
      <xdr:row>58</xdr:row>
      <xdr:rowOff>61606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9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52733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181795" y="999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126485</xdr:rowOff>
    </xdr:from>
    <xdr:to>
      <xdr:col>76</xdr:col>
      <xdr:colOff>165100</xdr:colOff>
      <xdr:row>58</xdr:row>
      <xdr:rowOff>56635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47762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99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112762</xdr:rowOff>
    </xdr:from>
    <xdr:to>
      <xdr:col>72</xdr:col>
      <xdr:colOff>38100</xdr:colOff>
      <xdr:row>58</xdr:row>
      <xdr:rowOff>42912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8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59439</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966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93008</xdr:rowOff>
    </xdr:from>
    <xdr:to>
      <xdr:col>67</xdr:col>
      <xdr:colOff>101600</xdr:colOff>
      <xdr:row>58</xdr:row>
      <xdr:rowOff>23158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6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39685</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64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93571</xdr:rowOff>
    </xdr:from>
    <xdr:to>
      <xdr:col>71</xdr:col>
      <xdr:colOff>177800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638121"/>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42771</xdr:rowOff>
    </xdr:from>
    <xdr:to>
      <xdr:col>67</xdr:col>
      <xdr:colOff>101600</xdr:colOff>
      <xdr:row>79</xdr:row>
      <xdr:rowOff>144371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8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135498</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68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149357</xdr:rowOff>
    </xdr:from>
    <xdr:to>
      <xdr:col>85</xdr:col>
      <xdr:colOff>127000</xdr:colOff>
      <xdr:row>94</xdr:row>
      <xdr:rowOff>162812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265657"/>
          <a:ext cx="8382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5738</xdr:rowOff>
    </xdr:from>
    <xdr:to>
      <xdr:col>81</xdr:col>
      <xdr:colOff>50800</xdr:colOff>
      <xdr:row>94</xdr:row>
      <xdr:rowOff>149357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122038"/>
          <a:ext cx="889000" cy="14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5738</xdr:rowOff>
    </xdr:from>
    <xdr:to>
      <xdr:col>76</xdr:col>
      <xdr:colOff>114300</xdr:colOff>
      <xdr:row>94</xdr:row>
      <xdr:rowOff>61937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122038"/>
          <a:ext cx="889000" cy="5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61937</xdr:rowOff>
    </xdr:from>
    <xdr:to>
      <xdr:col>71</xdr:col>
      <xdr:colOff>177800</xdr:colOff>
      <xdr:row>95</xdr:row>
      <xdr:rowOff>104249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178237"/>
          <a:ext cx="889000" cy="2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71691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90575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112012</xdr:rowOff>
    </xdr:from>
    <xdr:to>
      <xdr:col>85</xdr:col>
      <xdr:colOff>177800</xdr:colOff>
      <xdr:row>95</xdr:row>
      <xdr:rowOff>42162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134889</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7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98557</xdr:rowOff>
    </xdr:from>
    <xdr:to>
      <xdr:col>81</xdr:col>
      <xdr:colOff>101600</xdr:colOff>
      <xdr:row>95</xdr:row>
      <xdr:rowOff>28707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45234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599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126388</xdr:rowOff>
    </xdr:from>
    <xdr:to>
      <xdr:col>76</xdr:col>
      <xdr:colOff>165100</xdr:colOff>
      <xdr:row>94</xdr:row>
      <xdr:rowOff>56538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07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73065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584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11137</xdr:rowOff>
    </xdr:from>
    <xdr:to>
      <xdr:col>72</xdr:col>
      <xdr:colOff>38100</xdr:colOff>
      <xdr:row>94</xdr:row>
      <xdr:rowOff>112737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1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129264</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590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53449</xdr:rowOff>
    </xdr:from>
    <xdr:to>
      <xdr:col>67</xdr:col>
      <xdr:colOff>101600</xdr:colOff>
      <xdr:row>95</xdr:row>
      <xdr:rowOff>155049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126</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11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全体で最も大きな割合を占める総務費の住民一人当たりの金額は</a:t>
          </a:r>
          <a:r>
            <a:rPr kumimoji="1" lang="en-US" altLang="ja-JP" sz="1300">
              <a:latin typeface="ＭＳ Ｐゴシック" panose="020B0600070205080204" pitchFamily="50" charset="-128"/>
              <a:ea typeface="ＭＳ Ｐゴシック" panose="020B0600070205080204" pitchFamily="50" charset="-128"/>
            </a:rPr>
            <a:t>535,617</a:t>
          </a:r>
          <a:r>
            <a:rPr kumimoji="1" lang="ja-JP" altLang="en-US" sz="1300">
              <a:latin typeface="ＭＳ Ｐゴシック" panose="020B0600070205080204" pitchFamily="50" charset="-128"/>
              <a:ea typeface="ＭＳ Ｐゴシック" panose="020B0600070205080204" pitchFamily="50" charset="-128"/>
            </a:rPr>
            <a:t>円で、前年度に対し</a:t>
          </a:r>
          <a:r>
            <a:rPr kumimoji="1" lang="en-US" altLang="ja-JP" sz="1300">
              <a:latin typeface="ＭＳ Ｐゴシック" panose="020B0600070205080204" pitchFamily="50" charset="-128"/>
              <a:ea typeface="ＭＳ Ｐゴシック" panose="020B0600070205080204" pitchFamily="50" charset="-128"/>
            </a:rPr>
            <a:t>27,617</a:t>
          </a:r>
          <a:r>
            <a:rPr kumimoji="1" lang="ja-JP" altLang="en-US" sz="1300">
              <a:latin typeface="ＭＳ Ｐゴシック" panose="020B0600070205080204" pitchFamily="50" charset="-128"/>
              <a:ea typeface="ＭＳ Ｐゴシック" panose="020B0600070205080204" pitchFamily="50" charset="-128"/>
            </a:rPr>
            <a:t>円の増額となっている。主な増額要因としては、地域おこし協力隊に係る事業費が前年度比</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憶</a:t>
          </a:r>
          <a:r>
            <a:rPr kumimoji="1" lang="en-US" altLang="ja-JP" sz="1300">
              <a:latin typeface="ＭＳ Ｐゴシック" panose="020B0600070205080204" pitchFamily="50" charset="-128"/>
              <a:ea typeface="ＭＳ Ｐゴシック" panose="020B0600070205080204" pitchFamily="50" charset="-128"/>
            </a:rPr>
            <a:t>3,314</a:t>
          </a:r>
          <a:r>
            <a:rPr kumimoji="1" lang="ja-JP" altLang="en-US" sz="1300">
              <a:latin typeface="ＭＳ Ｐゴシック" panose="020B0600070205080204" pitchFamily="50" charset="-128"/>
              <a:ea typeface="ＭＳ Ｐゴシック" panose="020B0600070205080204" pitchFamily="50" charset="-128"/>
            </a:rPr>
            <a:t>万円増額の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5,980</a:t>
          </a:r>
          <a:r>
            <a:rPr kumimoji="1" lang="ja-JP" altLang="en-US" sz="1300">
              <a:latin typeface="ＭＳ Ｐゴシック" panose="020B0600070205080204" pitchFamily="50" charset="-128"/>
              <a:ea typeface="ＭＳ Ｐゴシック" panose="020B0600070205080204" pitchFamily="50" charset="-128"/>
            </a:rPr>
            <a:t>万円となったことである。次いで大きな割合を占めるものが公債費で、住民一人当たり</a:t>
          </a:r>
          <a:r>
            <a:rPr kumimoji="1" lang="en-US" altLang="ja-JP" sz="1300">
              <a:latin typeface="ＭＳ Ｐゴシック" panose="020B0600070205080204" pitchFamily="50" charset="-128"/>
              <a:ea typeface="ＭＳ Ｐゴシック" panose="020B0600070205080204" pitchFamily="50" charset="-128"/>
            </a:rPr>
            <a:t>289,890</a:t>
          </a:r>
          <a:r>
            <a:rPr kumimoji="1" lang="ja-JP" altLang="en-US" sz="1300">
              <a:latin typeface="ＭＳ Ｐゴシック" panose="020B0600070205080204" pitchFamily="50" charset="-128"/>
              <a:ea typeface="ＭＳ Ｐゴシック" panose="020B0600070205080204" pitchFamily="50" charset="-128"/>
            </a:rPr>
            <a:t>円となっている。定時償還分の総額が前年度から約</a:t>
          </a:r>
          <a:r>
            <a:rPr kumimoji="1" lang="en-US" altLang="ja-JP" sz="1300">
              <a:latin typeface="ＭＳ Ｐゴシック" panose="020B0600070205080204" pitchFamily="50" charset="-128"/>
              <a:ea typeface="ＭＳ Ｐゴシック" panose="020B0600070205080204" pitchFamily="50" charset="-128"/>
            </a:rPr>
            <a:t>6,701</a:t>
          </a:r>
          <a:r>
            <a:rPr kumimoji="1" lang="ja-JP" altLang="en-US" sz="1300">
              <a:latin typeface="ＭＳ Ｐゴシック" panose="020B0600070205080204" pitchFamily="50" charset="-128"/>
              <a:ea typeface="ＭＳ Ｐゴシック" panose="020B0600070205080204" pitchFamily="50" charset="-128"/>
            </a:rPr>
            <a:t>万円減少したものの、繰上償還額が約</a:t>
          </a:r>
          <a:r>
            <a:rPr kumimoji="1" lang="en-US" altLang="ja-JP" sz="1300">
              <a:latin typeface="ＭＳ Ｐゴシック" panose="020B0600070205080204" pitchFamily="50" charset="-128"/>
              <a:ea typeface="ＭＳ Ｐゴシック" panose="020B0600070205080204" pitchFamily="50" charset="-128"/>
            </a:rPr>
            <a:t>5,414</a:t>
          </a:r>
          <a:r>
            <a:rPr kumimoji="1" lang="ja-JP" altLang="en-US" sz="1300">
              <a:latin typeface="ＭＳ Ｐゴシック" panose="020B0600070205080204" pitchFamily="50" charset="-128"/>
              <a:ea typeface="ＭＳ Ｐゴシック" panose="020B0600070205080204" pitchFamily="50" charset="-128"/>
            </a:rPr>
            <a:t>万円増加したため、住民一人当たりの金額は</a:t>
          </a:r>
          <a:r>
            <a:rPr kumimoji="1" lang="en-US" altLang="ja-JP" sz="1300">
              <a:latin typeface="ＭＳ Ｐゴシック" panose="020B0600070205080204" pitchFamily="50" charset="-128"/>
              <a:ea typeface="ＭＳ Ｐゴシック" panose="020B0600070205080204" pitchFamily="50" charset="-128"/>
            </a:rPr>
            <a:t>5,886</a:t>
          </a:r>
          <a:r>
            <a:rPr kumimoji="1" lang="ja-JP" altLang="en-US" sz="1300">
              <a:latin typeface="ＭＳ Ｐゴシック" panose="020B0600070205080204" pitchFamily="50" charset="-128"/>
              <a:ea typeface="ＭＳ Ｐゴシック" panose="020B0600070205080204" pitchFamily="50" charset="-128"/>
            </a:rPr>
            <a:t>円の減少に留まっている。元利償還金については定時償還のピークを脱しており、今後も数値の減少が見込まれる。</a:t>
          </a:r>
        </a:p>
        <a:p>
          <a:r>
            <a:rPr kumimoji="1" lang="ja-JP" altLang="en-US" sz="1300">
              <a:latin typeface="ＭＳ Ｐゴシック" panose="020B0600070205080204" pitchFamily="50" charset="-128"/>
              <a:ea typeface="ＭＳ Ｐゴシック" panose="020B0600070205080204" pitchFamily="50" charset="-128"/>
            </a:rPr>
            <a:t>　また、土木費については前年度比</a:t>
          </a:r>
          <a:r>
            <a:rPr kumimoji="1" lang="en-US" altLang="ja-JP" sz="1300">
              <a:latin typeface="ＭＳ Ｐゴシック" panose="020B0600070205080204" pitchFamily="50" charset="-128"/>
              <a:ea typeface="ＭＳ Ｐゴシック" panose="020B0600070205080204" pitchFamily="50" charset="-128"/>
            </a:rPr>
            <a:t>6,416</a:t>
          </a:r>
          <a:r>
            <a:rPr kumimoji="1" lang="ja-JP" altLang="en-US" sz="1300">
              <a:latin typeface="ＭＳ Ｐゴシック" panose="020B0600070205080204" pitchFamily="50" charset="-128"/>
              <a:ea typeface="ＭＳ Ｐゴシック" panose="020B0600070205080204" pitchFamily="50" charset="-128"/>
            </a:rPr>
            <a:t>円増額となる</a:t>
          </a:r>
          <a:r>
            <a:rPr kumimoji="1" lang="en-US" altLang="ja-JP" sz="1300">
              <a:latin typeface="ＭＳ Ｐゴシック" panose="020B0600070205080204" pitchFamily="50" charset="-128"/>
              <a:ea typeface="ＭＳ Ｐゴシック" panose="020B0600070205080204" pitchFamily="50" charset="-128"/>
            </a:rPr>
            <a:t>156,328</a:t>
          </a:r>
          <a:r>
            <a:rPr kumimoji="1" lang="ja-JP" altLang="en-US" sz="1300">
              <a:latin typeface="ＭＳ Ｐゴシック" panose="020B0600070205080204" pitchFamily="50" charset="-128"/>
              <a:ea typeface="ＭＳ Ｐゴシック" panose="020B0600070205080204" pitchFamily="50" charset="-128"/>
            </a:rPr>
            <a:t>円となっている。これは村道滝ノ沢平良線舗装工事、手倉橋メンテナンス工事等の事業量の増加によるものである。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秋田県東成瀬村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から令和２年度まで財政調整基金残高は地方債の償還に係る取り崩しにより減少していた。令和３年度以降は普通交付税の大幅な増額により基金残高も増加に転じ、これにより実質単年度収支も黒字収支となっている。地方債元利償還のピークは脱しているため、今後は事業量を的確に把握しながら健全な財政運営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秋田県東成瀬村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一般会計及び特別会計はすべて黒字が続いている。</a:t>
          </a:r>
        </a:p>
        <a:p>
          <a:r>
            <a:rPr kumimoji="1" lang="ja-JP" altLang="en-US" sz="1400">
              <a:latin typeface="ＭＳ ゴシック" pitchFamily="49" charset="-128"/>
              <a:ea typeface="ＭＳ ゴシック" pitchFamily="49" charset="-128"/>
            </a:rPr>
            <a:t>　令和５年度の一般会計は、前年度と比較して実質収支が増加したことや標準財政規模の縮小により標準財政規模費の黒字比率は増加している。</a:t>
          </a:r>
        </a:p>
        <a:p>
          <a:r>
            <a:rPr kumimoji="1" lang="ja-JP" altLang="en-US" sz="1400">
              <a:latin typeface="ＭＳ ゴシック" pitchFamily="49" charset="-128"/>
              <a:ea typeface="ＭＳ ゴシック" pitchFamily="49" charset="-128"/>
            </a:rPr>
            <a:t>　簡易水道事業特別会計、下水道事業特別会計については公営企業会計移行のため基金を全額繰入したことや打切決算により一般会計からの繰入れを年度内に行ったため実質収支の黒字額が増加している。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簡易水道事業会計、下水道事業会計では一般会計からの繰入金に依存する額が増加傾向にあることから、利用料金見直しを前提とした収支改善に向けて取り組みを進める。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4381416</v>
      </c>
      <c r="BO4" s="485"/>
      <c r="BP4" s="485"/>
      <c r="BQ4" s="485"/>
      <c r="BR4" s="485"/>
      <c r="BS4" s="485"/>
      <c r="BT4" s="485"/>
      <c r="BU4" s="486"/>
      <c r="BV4" s="484">
        <v>4400459</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3.7</v>
      </c>
      <c r="CU4" s="625"/>
      <c r="CV4" s="625"/>
      <c r="CW4" s="625"/>
      <c r="CX4" s="625"/>
      <c r="CY4" s="625"/>
      <c r="CZ4" s="625"/>
      <c r="DA4" s="626"/>
      <c r="DB4" s="624">
        <v>3.4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4293730</v>
      </c>
      <c r="BO5" s="456"/>
      <c r="BP5" s="456"/>
      <c r="BQ5" s="456"/>
      <c r="BR5" s="456"/>
      <c r="BS5" s="456"/>
      <c r="BT5" s="456"/>
      <c r="BU5" s="457"/>
      <c r="BV5" s="455">
        <v>4321744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88.1</v>
      </c>
      <c r="CU5" s="453"/>
      <c r="CV5" s="453"/>
      <c r="CW5" s="453"/>
      <c r="CX5" s="453"/>
      <c r="CY5" s="453"/>
      <c r="CZ5" s="453"/>
      <c r="DA5" s="454"/>
      <c r="DB5" s="452">
        <v>89</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87686</v>
      </c>
      <c r="BO6" s="456"/>
      <c r="BP6" s="456"/>
      <c r="BQ6" s="456"/>
      <c r="BR6" s="456"/>
      <c r="BS6" s="456"/>
      <c r="BT6" s="456"/>
      <c r="BU6" s="457"/>
      <c r="BV6" s="455">
        <v>78715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88.4</v>
      </c>
      <c r="CU6" s="599"/>
      <c r="CV6" s="599"/>
      <c r="CW6" s="599"/>
      <c r="CX6" s="599"/>
      <c r="CY6" s="599"/>
      <c r="CZ6" s="599"/>
      <c r="DA6" s="600"/>
      <c r="DB6" s="598">
        <v>89.7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4810</v>
      </c>
      <c r="BO7" s="456"/>
      <c r="BP7" s="456"/>
      <c r="BQ7" s="456"/>
      <c r="BR7" s="456"/>
      <c r="BS7" s="456"/>
      <c r="BT7" s="456"/>
      <c r="BU7" s="457"/>
      <c r="BV7" s="455">
        <v>2930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2236243</v>
      </c>
      <c r="CU7" s="456"/>
      <c r="CV7" s="456"/>
      <c r="CW7" s="456"/>
      <c r="CX7" s="456"/>
      <c r="CY7" s="456"/>
      <c r="CZ7" s="456"/>
      <c r="DA7" s="457"/>
      <c r="DB7" s="455">
        <v>2258167</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82876</v>
      </c>
      <c r="BO8" s="456"/>
      <c r="BP8" s="456"/>
      <c r="BQ8" s="456"/>
      <c r="BR8" s="456"/>
      <c r="BS8" s="456"/>
      <c r="BT8" s="456"/>
      <c r="BU8" s="457"/>
      <c r="BV8" s="455">
        <v>75785</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0.12</v>
      </c>
      <c r="CU8" s="559"/>
      <c r="CV8" s="559"/>
      <c r="CW8" s="559"/>
      <c r="CX8" s="559"/>
      <c r="CY8" s="559"/>
      <c r="CZ8" s="559"/>
      <c r="DA8" s="560"/>
      <c r="DB8" s="558">
        <v>0.12</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2704</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7091</v>
      </c>
      <c r="BO9" s="456"/>
      <c r="BP9" s="456"/>
      <c r="BQ9" s="456"/>
      <c r="BR9" s="456"/>
      <c r="BS9" s="456"/>
      <c r="BT9" s="456"/>
      <c r="BU9" s="457"/>
      <c r="BV9" s="455">
        <v>13509</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21</v>
      </c>
      <c r="CU9" s="453"/>
      <c r="CV9" s="453"/>
      <c r="CW9" s="453"/>
      <c r="CX9" s="453"/>
      <c r="CY9" s="453"/>
      <c r="CZ9" s="453"/>
      <c r="DA9" s="454"/>
      <c r="DB9" s="452">
        <v>21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2610</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435999</v>
      </c>
      <c r="BO10" s="456"/>
      <c r="BP10" s="456"/>
      <c r="BQ10" s="456"/>
      <c r="BR10" s="456"/>
      <c r="BS10" s="456"/>
      <c r="BT10" s="456"/>
      <c r="BU10" s="457"/>
      <c r="BV10" s="455">
        <v>606000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113935</v>
      </c>
      <c r="BO11" s="456"/>
      <c r="BP11" s="456"/>
      <c r="BQ11" s="456"/>
      <c r="BR11" s="456"/>
      <c r="BS11" s="456"/>
      <c r="BT11" s="456"/>
      <c r="BU11" s="457"/>
      <c r="BV11" s="455">
        <v>59785</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2396</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264000</v>
      </c>
      <c r="BO12" s="456"/>
      <c r="BP12" s="456"/>
      <c r="BQ12" s="456"/>
      <c r="BR12" s="456"/>
      <c r="BS12" s="456"/>
      <c r="BT12" s="456"/>
      <c r="BU12" s="457"/>
      <c r="BV12" s="455">
        <v>314000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2250</v>
      </c>
      <c r="S13" s="543"/>
      <c r="T13" s="543"/>
      <c r="U13" s="543"/>
      <c r="V13" s="544"/>
      <c r="W13" s="545" t="s">
        <v>131</v>
      </c>
      <c r="X13" s="441"/>
      <c r="Y13" s="441"/>
      <c r="Z13" s="441"/>
      <c r="AA13" s="441"/>
      <c r="AB13" s="442"/>
      <c r="AC13" s="408">
        <v>148</v>
      </c>
      <c r="AD13" s="409"/>
      <c r="AE13" s="409"/>
      <c r="AF13" s="409"/>
      <c r="AG13" s="410"/>
      <c r="AH13" s="408">
        <v>197</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293025</v>
      </c>
      <c r="BO13" s="456"/>
      <c r="BP13" s="456"/>
      <c r="BQ13" s="456"/>
      <c r="BR13" s="456"/>
      <c r="BS13" s="456"/>
      <c r="BT13" s="456"/>
      <c r="BU13" s="457"/>
      <c r="BV13" s="455">
        <v>365294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13.7</v>
      </c>
      <c r="CU13" s="453"/>
      <c r="CV13" s="453"/>
      <c r="CW13" s="453"/>
      <c r="CX13" s="453"/>
      <c r="CY13" s="453"/>
      <c r="CZ13" s="453"/>
      <c r="DA13" s="454"/>
      <c r="DB13" s="452">
        <v>16</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2392</v>
      </c>
      <c r="S14" s="543"/>
      <c r="T14" s="543"/>
      <c r="U14" s="543"/>
      <c r="V14" s="544"/>
      <c r="W14" s="546"/>
      <c r="X14" s="444"/>
      <c r="Y14" s="444"/>
      <c r="Z14" s="444"/>
      <c r="AA14" s="444"/>
      <c r="AB14" s="445"/>
      <c r="AC14" s="535">
        <v>9.5</v>
      </c>
      <c r="AD14" s="536"/>
      <c r="AE14" s="536"/>
      <c r="AF14" s="536"/>
      <c r="AG14" s="537"/>
      <c r="AH14" s="535">
        <v>14.9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2298</v>
      </c>
      <c r="S15" s="543"/>
      <c r="T15" s="543"/>
      <c r="U15" s="543"/>
      <c r="V15" s="544"/>
      <c r="W15" s="545" t="s">
        <v>137</v>
      </c>
      <c r="X15" s="441"/>
      <c r="Y15" s="441"/>
      <c r="Z15" s="441"/>
      <c r="AA15" s="441"/>
      <c r="AB15" s="442"/>
      <c r="AC15" s="408">
        <v>742</v>
      </c>
      <c r="AD15" s="409"/>
      <c r="AE15" s="409"/>
      <c r="AF15" s="409"/>
      <c r="AG15" s="410"/>
      <c r="AH15" s="408">
        <v>441</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271575</v>
      </c>
      <c r="BO15" s="485"/>
      <c r="BP15" s="485"/>
      <c r="BQ15" s="485"/>
      <c r="BR15" s="485"/>
      <c r="BS15" s="485"/>
      <c r="BT15" s="485"/>
      <c r="BU15" s="486"/>
      <c r="BV15" s="484">
        <v>269138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47.6</v>
      </c>
      <c r="AD16" s="536"/>
      <c r="AE16" s="536"/>
      <c r="AF16" s="536"/>
      <c r="AG16" s="537"/>
      <c r="AH16" s="535">
        <v>33.5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2171733</v>
      </c>
      <c r="BO16" s="456"/>
      <c r="BP16" s="456"/>
      <c r="BQ16" s="456"/>
      <c r="BR16" s="456"/>
      <c r="BS16" s="456"/>
      <c r="BT16" s="456"/>
      <c r="BU16" s="457"/>
      <c r="BV16" s="455">
        <v>2182883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668</v>
      </c>
      <c r="AD17" s="409"/>
      <c r="AE17" s="409"/>
      <c r="AF17" s="409"/>
      <c r="AG17" s="410"/>
      <c r="AH17" s="408">
        <v>680</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328408</v>
      </c>
      <c r="BO17" s="456"/>
      <c r="BP17" s="456"/>
      <c r="BQ17" s="456"/>
      <c r="BR17" s="456"/>
      <c r="BS17" s="456"/>
      <c r="BT17" s="456"/>
      <c r="BU17" s="457"/>
      <c r="BV17" s="455">
        <v>327398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203.69</v>
      </c>
      <c r="M18" s="508"/>
      <c r="N18" s="508"/>
      <c r="O18" s="508"/>
      <c r="P18" s="508"/>
      <c r="Q18" s="508"/>
      <c r="R18" s="509"/>
      <c r="S18" s="509"/>
      <c r="T18" s="509"/>
      <c r="U18" s="509"/>
      <c r="V18" s="510"/>
      <c r="W18" s="526"/>
      <c r="X18" s="527"/>
      <c r="Y18" s="527"/>
      <c r="Z18" s="527"/>
      <c r="AA18" s="527"/>
      <c r="AB18" s="551"/>
      <c r="AC18" s="425">
        <v>42.9</v>
      </c>
      <c r="AD18" s="426"/>
      <c r="AE18" s="426"/>
      <c r="AF18" s="426"/>
      <c r="AG18" s="511"/>
      <c r="AH18" s="425">
        <v>51.6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2011543</v>
      </c>
      <c r="BO18" s="456"/>
      <c r="BP18" s="456"/>
      <c r="BQ18" s="456"/>
      <c r="BR18" s="456"/>
      <c r="BS18" s="456"/>
      <c r="BT18" s="456"/>
      <c r="BU18" s="457"/>
      <c r="BV18" s="455">
        <v>2048424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3311380</v>
      </c>
      <c r="BO19" s="456"/>
      <c r="BP19" s="456"/>
      <c r="BQ19" s="456"/>
      <c r="BR19" s="456"/>
      <c r="BS19" s="456"/>
      <c r="BT19" s="456"/>
      <c r="BU19" s="457"/>
      <c r="BV19" s="455">
        <v>3365157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1158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3352279</v>
      </c>
      <c r="BO22" s="485"/>
      <c r="BP22" s="485"/>
      <c r="BQ22" s="485"/>
      <c r="BR22" s="485"/>
      <c r="BS22" s="485"/>
      <c r="BT22" s="485"/>
      <c r="BU22" s="486"/>
      <c r="BV22" s="484">
        <v>3638279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3146975</v>
      </c>
      <c r="BO23" s="456"/>
      <c r="BP23" s="456"/>
      <c r="BQ23" s="456"/>
      <c r="BR23" s="456"/>
      <c r="BS23" s="456"/>
      <c r="BT23" s="456"/>
      <c r="BU23" s="457"/>
      <c r="BV23" s="455">
        <v>3260052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7300</v>
      </c>
      <c r="R24" s="409"/>
      <c r="S24" s="409"/>
      <c r="T24" s="409"/>
      <c r="U24" s="409"/>
      <c r="V24" s="410"/>
      <c r="W24" s="498"/>
      <c r="X24" s="435"/>
      <c r="Y24" s="436"/>
      <c r="Z24" s="411" t="s">
        <v>162</v>
      </c>
      <c r="AA24" s="412"/>
      <c r="AB24" s="412"/>
      <c r="AC24" s="412"/>
      <c r="AD24" s="412"/>
      <c r="AE24" s="412"/>
      <c r="AF24" s="412"/>
      <c r="AG24" s="413"/>
      <c r="AH24" s="408">
        <v>39</v>
      </c>
      <c r="AI24" s="409"/>
      <c r="AJ24" s="409"/>
      <c r="AK24" s="409"/>
      <c r="AL24" s="410"/>
      <c r="AM24" s="408">
        <v>115518</v>
      </c>
      <c r="AN24" s="409"/>
      <c r="AO24" s="409"/>
      <c r="AP24" s="409"/>
      <c r="AQ24" s="409"/>
      <c r="AR24" s="410"/>
      <c r="AS24" s="408">
        <v>2962</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3186226</v>
      </c>
      <c r="BO24" s="456"/>
      <c r="BP24" s="456"/>
      <c r="BQ24" s="456"/>
      <c r="BR24" s="456"/>
      <c r="BS24" s="456"/>
      <c r="BT24" s="456"/>
      <c r="BU24" s="457"/>
      <c r="BV24" s="455">
        <v>3281106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5600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515527</v>
      </c>
      <c r="BO25" s="485"/>
      <c r="BP25" s="485"/>
      <c r="BQ25" s="485"/>
      <c r="BR25" s="485"/>
      <c r="BS25" s="485"/>
      <c r="BT25" s="485"/>
      <c r="BU25" s="486"/>
      <c r="BV25" s="484">
        <v>279899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5130</v>
      </c>
      <c r="R26" s="409"/>
      <c r="S26" s="409"/>
      <c r="T26" s="409"/>
      <c r="U26" s="409"/>
      <c r="V26" s="410"/>
      <c r="W26" s="498"/>
      <c r="X26" s="435"/>
      <c r="Y26" s="436"/>
      <c r="Z26" s="411" t="s">
        <v>168</v>
      </c>
      <c r="AA26" s="466"/>
      <c r="AB26" s="466"/>
      <c r="AC26" s="466"/>
      <c r="AD26" s="466"/>
      <c r="AE26" s="466"/>
      <c r="AF26" s="466"/>
      <c r="AG26" s="467"/>
      <c r="AH26" s="408">
        <v>6</v>
      </c>
      <c r="AI26" s="409"/>
      <c r="AJ26" s="409"/>
      <c r="AK26" s="409"/>
      <c r="AL26" s="410"/>
      <c r="AM26" s="408">
        <v>14826</v>
      </c>
      <c r="AN26" s="409"/>
      <c r="AO26" s="409"/>
      <c r="AP26" s="409"/>
      <c r="AQ26" s="409"/>
      <c r="AR26" s="410"/>
      <c r="AS26" s="408">
        <v>2471</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2550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35026</v>
      </c>
      <c r="BO27" s="490"/>
      <c r="BP27" s="490"/>
      <c r="BQ27" s="490"/>
      <c r="BR27" s="490"/>
      <c r="BS27" s="490"/>
      <c r="BT27" s="490"/>
      <c r="BU27" s="491"/>
      <c r="BV27" s="489">
        <v>35024</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2210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1816000</v>
      </c>
      <c r="BO28" s="485"/>
      <c r="BP28" s="485"/>
      <c r="BQ28" s="485"/>
      <c r="BR28" s="485"/>
      <c r="BS28" s="485"/>
      <c r="BT28" s="485"/>
      <c r="BU28" s="486"/>
      <c r="BV28" s="484">
        <v>1644000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8</v>
      </c>
      <c r="M29" s="409"/>
      <c r="N29" s="409"/>
      <c r="O29" s="409"/>
      <c r="P29" s="410"/>
      <c r="Q29" s="408">
        <v>2110</v>
      </c>
      <c r="R29" s="409"/>
      <c r="S29" s="409"/>
      <c r="T29" s="409"/>
      <c r="U29" s="409"/>
      <c r="V29" s="410"/>
      <c r="W29" s="499"/>
      <c r="X29" s="500"/>
      <c r="Y29" s="501"/>
      <c r="Z29" s="411" t="s">
        <v>177</v>
      </c>
      <c r="AA29" s="412"/>
      <c r="AB29" s="412"/>
      <c r="AC29" s="412"/>
      <c r="AD29" s="412"/>
      <c r="AE29" s="412"/>
      <c r="AF29" s="412"/>
      <c r="AG29" s="413"/>
      <c r="AH29" s="408">
        <v>39</v>
      </c>
      <c r="AI29" s="409"/>
      <c r="AJ29" s="409"/>
      <c r="AK29" s="409"/>
      <c r="AL29" s="410"/>
      <c r="AM29" s="408">
        <v>115518</v>
      </c>
      <c r="AN29" s="409"/>
      <c r="AO29" s="409"/>
      <c r="AP29" s="409"/>
      <c r="AQ29" s="409"/>
      <c r="AR29" s="410"/>
      <c r="AS29" s="408">
        <v>2962</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57000</v>
      </c>
      <c r="BO29" s="456"/>
      <c r="BP29" s="456"/>
      <c r="BQ29" s="456"/>
      <c r="BR29" s="456"/>
      <c r="BS29" s="456"/>
      <c r="BT29" s="456"/>
      <c r="BU29" s="457"/>
      <c r="BV29" s="455">
        <v>65876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96.2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207657</v>
      </c>
      <c r="BO30" s="490"/>
      <c r="BP30" s="490"/>
      <c r="BQ30" s="490"/>
      <c r="BR30" s="490"/>
      <c r="BS30" s="490"/>
      <c r="BT30" s="490"/>
      <c r="BU30" s="491"/>
      <c r="BV30" s="489">
        <v>167694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国民健康保険特別会計（事業勘定）</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湯沢雄勝広域市町村圏組合（一般会計）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秋田栗駒リゾート</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国民健康保険特別会計（直営診療施設勘定）</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IF('各会計、関係団体の財政状況及び健全化判断比率'!B33="","",'各会計、関係団体の財政状況及び健全化判断比率'!B33)</f>
        <v>下水道事業特別会計</v>
      </c>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湯沢雄勝広域市町村圏組合（湯沢雄勝ふるさと市町村圏基金特別会計）</v>
      </c>
      <c r="BZ35" s="404"/>
      <c r="CA35" s="404"/>
      <c r="CB35" s="404"/>
      <c r="CC35" s="404"/>
      <c r="CD35" s="404"/>
      <c r="CE35" s="404"/>
      <c r="CF35" s="404"/>
      <c r="CG35" s="404"/>
      <c r="CH35" s="404"/>
      <c r="CI35" s="404"/>
      <c r="CJ35" s="404"/>
      <c r="CK35" s="404"/>
      <c r="CL35" s="404"/>
      <c r="CM35" s="404"/>
      <c r="CN35" s="181"/>
      <c r="CO35" s="403">
        <f t="shared" ref="CO35:CO43" si="3">IF(CQ35="","",CO34+1)</f>
        <v>17</v>
      </c>
      <c r="CP35" s="403"/>
      <c r="CQ35" s="404" t="str">
        <f>IF('各会計、関係団体の財政状況及び健全化判断比率'!BS8="","",'各会計、関係団体の財政状況及び健全化判断比率'!BS8)</f>
        <v>栗駒開発</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秋田県市町村総合事務組合（一般会計）</v>
      </c>
      <c r="BZ36" s="404"/>
      <c r="CA36" s="404"/>
      <c r="CB36" s="404"/>
      <c r="CC36" s="404"/>
      <c r="CD36" s="404"/>
      <c r="CE36" s="404"/>
      <c r="CF36" s="404"/>
      <c r="CG36" s="404"/>
      <c r="CH36" s="404"/>
      <c r="CI36" s="404"/>
      <c r="CJ36" s="404"/>
      <c r="CK36" s="404"/>
      <c r="CL36" s="404"/>
      <c r="CM36" s="404"/>
      <c r="CN36" s="181"/>
      <c r="CO36" s="403">
        <f t="shared" si="3"/>
        <v>18</v>
      </c>
      <c r="CP36" s="403"/>
      <c r="CQ36" s="404" t="str">
        <f>IF('各会計、関係団体の財政状況及び健全化判断比率'!BS9="","",'各会計、関係団体の財政状況及び健全化判断比率'!BS9)</f>
        <v>栗駒ハイランド</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介護保険特別会計（保険事業勘定）</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秋田県市町村総合事務組合（交通災害共済特別会計）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秋田県市町村会館管理組合（一般会計）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秋田県後期高齢者医療広域連合（一般会計）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秋田県後期高齢者医療広域連合（後期高齢医療特別会計）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秋田県町村電算システム共同事業組合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QpT2EDJJwq0OuA7hyCru9Q36j8NLsNdvSOCUHIxFJIFNQlNCsnF49lfDgwaQLR7Xh9uPRlZWEFpJKnX/DtHeLg==" saltValue="JkvjVMgboWuWUDd1NLrAU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532</v>
      </c>
      <c r="D34" s="1187"/>
      <c r="E34" s="1188"/>
      <c r="F34" s="32">
        <v>2.85</v>
      </c>
      <c r="G34" s="33">
        <v>0.54</v>
      </c>
      <c r="H34" s="33">
        <v>2.67</v>
      </c>
      <c r="I34" s="33">
        <v>3.35</v>
      </c>
      <c r="J34" s="34">
        <v>3.7</v>
      </c>
      <c r="K34" s="22"/>
      <c r="L34" s="22"/>
      <c r="M34" s="22"/>
      <c r="N34" s="22"/>
      <c r="O34" s="22"/>
      <c r="P34" s="22"/>
    </row>
    <row r="35" spans="1:16" ht="39" customHeight="1" x14ac:dyDescent="0.15">
      <c r="A35" s="22"/>
      <c r="B35" s="35"/>
      <c r="C35" s="1181" t="s">
        <v>533</v>
      </c>
      <c r="D35" s="1182"/>
      <c r="E35" s="1183"/>
      <c r="F35" s="36">
        <v>7.0000000000000007E-2</v>
      </c>
      <c r="G35" s="37">
        <v>0.06</v>
      </c>
      <c r="H35" s="37">
        <v>0.05</v>
      </c>
      <c r="I35" s="37">
        <v>0.05</v>
      </c>
      <c r="J35" s="38">
        <v>1</v>
      </c>
      <c r="K35" s="22"/>
      <c r="L35" s="22"/>
      <c r="M35" s="22"/>
      <c r="N35" s="22"/>
      <c r="O35" s="22"/>
      <c r="P35" s="22"/>
    </row>
    <row r="36" spans="1:16" ht="39" customHeight="1" x14ac:dyDescent="0.15">
      <c r="A36" s="22"/>
      <c r="B36" s="35"/>
      <c r="C36" s="1181" t="s">
        <v>534</v>
      </c>
      <c r="D36" s="1182"/>
      <c r="E36" s="1183"/>
      <c r="F36" s="36">
        <v>0.06</v>
      </c>
      <c r="G36" s="37">
        <v>0.06</v>
      </c>
      <c r="H36" s="37">
        <v>0.06</v>
      </c>
      <c r="I36" s="37">
        <v>0.05</v>
      </c>
      <c r="J36" s="38">
        <v>0.84</v>
      </c>
      <c r="K36" s="22"/>
      <c r="L36" s="22"/>
      <c r="M36" s="22"/>
      <c r="N36" s="22"/>
      <c r="O36" s="22"/>
      <c r="P36" s="22"/>
    </row>
    <row r="37" spans="1:16" ht="39" customHeight="1" x14ac:dyDescent="0.15">
      <c r="A37" s="22"/>
      <c r="B37" s="35"/>
      <c r="C37" s="1181" t="s">
        <v>535</v>
      </c>
      <c r="D37" s="1182"/>
      <c r="E37" s="1183"/>
      <c r="F37" s="36">
        <v>0.22</v>
      </c>
      <c r="G37" s="37">
        <v>0.27</v>
      </c>
      <c r="H37" s="37">
        <v>0.23</v>
      </c>
      <c r="I37" s="37">
        <v>0.28000000000000003</v>
      </c>
      <c r="J37" s="38">
        <v>0.28000000000000003</v>
      </c>
      <c r="K37" s="22"/>
      <c r="L37" s="22"/>
      <c r="M37" s="22"/>
      <c r="N37" s="22"/>
      <c r="O37" s="22"/>
      <c r="P37" s="22"/>
    </row>
    <row r="38" spans="1:16" ht="39" customHeight="1" x14ac:dyDescent="0.15">
      <c r="A38" s="22"/>
      <c r="B38" s="35"/>
      <c r="C38" s="1181" t="s">
        <v>536</v>
      </c>
      <c r="D38" s="1182"/>
      <c r="E38" s="1183"/>
      <c r="F38" s="36">
        <v>0.14000000000000001</v>
      </c>
      <c r="G38" s="37">
        <v>0.38</v>
      </c>
      <c r="H38" s="37">
        <v>0.92</v>
      </c>
      <c r="I38" s="37">
        <v>0.01</v>
      </c>
      <c r="J38" s="38">
        <v>7.0000000000000007E-2</v>
      </c>
      <c r="K38" s="22"/>
      <c r="L38" s="22"/>
      <c r="M38" s="22"/>
      <c r="N38" s="22"/>
      <c r="O38" s="22"/>
      <c r="P38" s="22"/>
    </row>
    <row r="39" spans="1:16" ht="39" customHeight="1" x14ac:dyDescent="0.15">
      <c r="A39" s="22"/>
      <c r="B39" s="35"/>
      <c r="C39" s="1181" t="s">
        <v>537</v>
      </c>
      <c r="D39" s="1182"/>
      <c r="E39" s="1183"/>
      <c r="F39" s="36">
        <v>0.08</v>
      </c>
      <c r="G39" s="37">
        <v>0.08</v>
      </c>
      <c r="H39" s="37">
        <v>7.0000000000000007E-2</v>
      </c>
      <c r="I39" s="37">
        <v>7.0000000000000007E-2</v>
      </c>
      <c r="J39" s="38">
        <v>7.0000000000000007E-2</v>
      </c>
      <c r="K39" s="22"/>
      <c r="L39" s="22"/>
      <c r="M39" s="22"/>
      <c r="N39" s="22"/>
      <c r="O39" s="22"/>
      <c r="P39" s="22"/>
    </row>
    <row r="40" spans="1:16" ht="39" customHeight="1" x14ac:dyDescent="0.15">
      <c r="A40" s="22"/>
      <c r="B40" s="35"/>
      <c r="C40" s="1181" t="s">
        <v>538</v>
      </c>
      <c r="D40" s="1182"/>
      <c r="E40" s="1183"/>
      <c r="F40" s="36">
        <v>0.48</v>
      </c>
      <c r="G40" s="37">
        <v>0.23</v>
      </c>
      <c r="H40" s="37">
        <v>0.33</v>
      </c>
      <c r="I40" s="37">
        <v>0.03</v>
      </c>
      <c r="J40" s="38">
        <v>0.03</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540</v>
      </c>
      <c r="D43" s="1185"/>
      <c r="E43" s="1186"/>
      <c r="F43" s="41">
        <v>0</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L0MLajuv4euTRdVHbX76lc+/8EsHgwtJ/X/F8gAvt/vmA8YMAiOz7HNVOfvGZaHTYT2sHVZr7yW6/ouihEZyw==" saltValue="0Mu30UmHMRpv5ZRZPQ3+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605</v>
      </c>
      <c r="L45" s="60">
        <v>742</v>
      </c>
      <c r="M45" s="60">
        <v>755</v>
      </c>
      <c r="N45" s="60">
        <v>659</v>
      </c>
      <c r="O45" s="61">
        <v>592</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15">
      <c r="A48" s="48"/>
      <c r="B48" s="1214"/>
      <c r="C48" s="1215"/>
      <c r="D48" s="62"/>
      <c r="E48" s="1191" t="s">
        <v>13</v>
      </c>
      <c r="F48" s="1191"/>
      <c r="G48" s="1191"/>
      <c r="H48" s="1191"/>
      <c r="I48" s="1191"/>
      <c r="J48" s="1192"/>
      <c r="K48" s="63">
        <v>110</v>
      </c>
      <c r="L48" s="64">
        <v>131</v>
      </c>
      <c r="M48" s="64">
        <v>135</v>
      </c>
      <c r="N48" s="64">
        <v>158</v>
      </c>
      <c r="O48" s="65">
        <v>144</v>
      </c>
      <c r="P48" s="48"/>
      <c r="Q48" s="48"/>
      <c r="R48" s="48"/>
      <c r="S48" s="48"/>
      <c r="T48" s="48"/>
      <c r="U48" s="48"/>
    </row>
    <row r="49" spans="1:21" ht="30.75" customHeight="1" x14ac:dyDescent="0.15">
      <c r="A49" s="48"/>
      <c r="B49" s="1214"/>
      <c r="C49" s="1215"/>
      <c r="D49" s="62"/>
      <c r="E49" s="1191" t="s">
        <v>14</v>
      </c>
      <c r="F49" s="1191"/>
      <c r="G49" s="1191"/>
      <c r="H49" s="1191"/>
      <c r="I49" s="1191"/>
      <c r="J49" s="1192"/>
      <c r="K49" s="63">
        <v>7</v>
      </c>
      <c r="L49" s="64">
        <v>8</v>
      </c>
      <c r="M49" s="64">
        <v>11</v>
      </c>
      <c r="N49" s="64">
        <v>9</v>
      </c>
      <c r="O49" s="65">
        <v>6</v>
      </c>
      <c r="P49" s="48"/>
      <c r="Q49" s="48"/>
      <c r="R49" s="48"/>
      <c r="S49" s="48"/>
      <c r="T49" s="48"/>
      <c r="U49" s="48"/>
    </row>
    <row r="50" spans="1:21" ht="30.75" customHeight="1" x14ac:dyDescent="0.15">
      <c r="A50" s="48"/>
      <c r="B50" s="1214"/>
      <c r="C50" s="1215"/>
      <c r="D50" s="62"/>
      <c r="E50" s="1191" t="s">
        <v>15</v>
      </c>
      <c r="F50" s="1191"/>
      <c r="G50" s="1191"/>
      <c r="H50" s="1191"/>
      <c r="I50" s="1191"/>
      <c r="J50" s="1192"/>
      <c r="K50" s="63">
        <v>1</v>
      </c>
      <c r="L50" s="64">
        <v>1</v>
      </c>
      <c r="M50" s="64">
        <v>0</v>
      </c>
      <c r="N50" s="64">
        <v>1</v>
      </c>
      <c r="O50" s="65">
        <v>2</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0</v>
      </c>
      <c r="M51" s="64">
        <v>0</v>
      </c>
      <c r="N51" s="64">
        <v>0</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506</v>
      </c>
      <c r="L52" s="64">
        <v>614</v>
      </c>
      <c r="M52" s="64">
        <v>644</v>
      </c>
      <c r="N52" s="64">
        <v>587</v>
      </c>
      <c r="O52" s="65">
        <v>545</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217</v>
      </c>
      <c r="L53" s="69">
        <v>268</v>
      </c>
      <c r="M53" s="69">
        <v>257</v>
      </c>
      <c r="N53" s="69">
        <v>240</v>
      </c>
      <c r="O53" s="70">
        <v>199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566</v>
      </c>
      <c r="L58" s="84" t="s">
        <v>566</v>
      </c>
      <c r="M58" s="84" t="s">
        <v>566</v>
      </c>
      <c r="N58" s="84" t="s">
        <v>566</v>
      </c>
      <c r="O58" s="85" t="s">
        <v>566</v>
      </c>
    </row>
    <row r="59" spans="1:21" ht="31.5" customHeight="1" x14ac:dyDescent="0.15">
      <c r="B59" s="1199"/>
      <c r="C59" s="1200"/>
      <c r="D59" s="1206" t="s">
        <v>26</v>
      </c>
      <c r="E59" s="1207"/>
      <c r="F59" s="1207"/>
      <c r="G59" s="1207"/>
      <c r="H59" s="1207"/>
      <c r="I59" s="1207"/>
      <c r="J59" s="1208"/>
      <c r="K59" s="86" t="s">
        <v>566</v>
      </c>
      <c r="L59" s="87" t="s">
        <v>566</v>
      </c>
      <c r="M59" s="87" t="s">
        <v>566</v>
      </c>
      <c r="N59" s="87" t="s">
        <v>566</v>
      </c>
      <c r="O59" s="88" t="s">
        <v>566</v>
      </c>
    </row>
    <row r="60" spans="1:21" ht="31.5" customHeight="1" thickBot="1" x14ac:dyDescent="0.2">
      <c r="B60" s="1201"/>
      <c r="C60" s="1202"/>
      <c r="D60" s="1209" t="s">
        <v>27</v>
      </c>
      <c r="E60" s="1210"/>
      <c r="F60" s="1210"/>
      <c r="G60" s="1210"/>
      <c r="H60" s="1210"/>
      <c r="I60" s="1210"/>
      <c r="J60" s="1211"/>
      <c r="K60" s="89" t="s">
        <v>566</v>
      </c>
      <c r="L60" s="90" t="s">
        <v>566</v>
      </c>
      <c r="M60" s="90" t="s">
        <v>566</v>
      </c>
      <c r="N60" s="90" t="s">
        <v>566</v>
      </c>
      <c r="O60" s="91" t="s">
        <v>566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PK2DKEsw8ZiP4TlUifW4iOKYv9Q/rY8ZgMkT6u67grKjg2D0WNkmGgzswepz2ncI+LBpOYqpejcICBBhRFDIQ==" saltValue="ZrE9lRVy1nuc65mfCe6+p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5096</v>
      </c>
      <c r="J41" s="356">
        <v>4564</v>
      </c>
      <c r="K41" s="356">
        <v>4043</v>
      </c>
      <c r="L41" s="356">
        <v>3706</v>
      </c>
      <c r="M41" s="357">
        <v>3408</v>
      </c>
    </row>
    <row r="42" spans="2:13" ht="27.75" customHeight="1" x14ac:dyDescent="0.15">
      <c r="B42" s="1222"/>
      <c r="C42" s="1223"/>
      <c r="D42" s="106"/>
      <c r="E42" s="1226" t="s">
        <v>32</v>
      </c>
      <c r="F42" s="1226"/>
      <c r="G42" s="1226"/>
      <c r="H42" s="1227"/>
      <c r="I42" s="358" t="s">
        <v>486</v>
      </c>
      <c r="J42" s="359" t="s">
        <v>486</v>
      </c>
      <c r="K42" s="359" t="s">
        <v>486</v>
      </c>
      <c r="L42" s="359" t="s">
        <v>486</v>
      </c>
      <c r="M42" s="360" t="s">
        <v>486</v>
      </c>
    </row>
    <row r="43" spans="2:13" ht="27.75" customHeight="1" x14ac:dyDescent="0.15">
      <c r="B43" s="1222"/>
      <c r="C43" s="1223"/>
      <c r="D43" s="106"/>
      <c r="E43" s="1226" t="s">
        <v>33</v>
      </c>
      <c r="F43" s="1226"/>
      <c r="G43" s="1226"/>
      <c r="H43" s="1227"/>
      <c r="I43" s="358">
        <v>1757</v>
      </c>
      <c r="J43" s="359">
        <v>1976</v>
      </c>
      <c r="K43" s="359">
        <v>1981</v>
      </c>
      <c r="L43" s="359">
        <v>2133</v>
      </c>
      <c r="M43" s="360">
        <v>2127</v>
      </c>
    </row>
    <row r="44" spans="2:13" ht="27.75" customHeight="1" x14ac:dyDescent="0.15">
      <c r="B44" s="1222"/>
      <c r="C44" s="1223"/>
      <c r="D44" s="106"/>
      <c r="E44" s="1226" t="s">
        <v>34</v>
      </c>
      <c r="F44" s="1226"/>
      <c r="G44" s="1226"/>
      <c r="H44" s="1227"/>
      <c r="I44" s="358">
        <v>67</v>
      </c>
      <c r="J44" s="359">
        <v>59</v>
      </c>
      <c r="K44" s="359">
        <v>41</v>
      </c>
      <c r="L44" s="359">
        <v>33</v>
      </c>
      <c r="M44" s="360">
        <v>27</v>
      </c>
    </row>
    <row r="45" spans="2:13" ht="27.75" customHeight="1" x14ac:dyDescent="0.15">
      <c r="B45" s="1222"/>
      <c r="C45" s="1223"/>
      <c r="D45" s="106"/>
      <c r="E45" s="1226" t="s">
        <v>35</v>
      </c>
      <c r="F45" s="1226"/>
      <c r="G45" s="1226"/>
      <c r="H45" s="1227"/>
      <c r="I45" s="358">
        <v>340</v>
      </c>
      <c r="J45" s="359">
        <v>313</v>
      </c>
      <c r="K45" s="359">
        <v>274</v>
      </c>
      <c r="L45" s="359">
        <v>296</v>
      </c>
      <c r="M45" s="360">
        <v>295</v>
      </c>
    </row>
    <row r="46" spans="2:13" ht="27.75" customHeight="1" x14ac:dyDescent="0.15">
      <c r="B46" s="1222"/>
      <c r="C46" s="1223"/>
      <c r="D46" s="107"/>
      <c r="E46" s="1226" t="s">
        <v>36</v>
      </c>
      <c r="F46" s="1226"/>
      <c r="G46" s="1226"/>
      <c r="H46" s="1227"/>
      <c r="I46" s="358">
        <v>72</v>
      </c>
      <c r="J46" s="359">
        <v>90</v>
      </c>
      <c r="K46" s="359">
        <v>90</v>
      </c>
      <c r="L46" s="359">
        <v>30</v>
      </c>
      <c r="M46" s="360">
        <v>90</v>
      </c>
    </row>
    <row r="47" spans="2:13" ht="27.75" customHeight="1" x14ac:dyDescent="0.15">
      <c r="B47" s="1222"/>
      <c r="C47" s="1223"/>
      <c r="D47" s="108"/>
      <c r="E47" s="1236" t="s">
        <v>37</v>
      </c>
      <c r="F47" s="1237"/>
      <c r="G47" s="1237"/>
      <c r="H47" s="1238"/>
      <c r="I47" s="358" t="s">
        <v>486</v>
      </c>
      <c r="J47" s="359" t="s">
        <v>486</v>
      </c>
      <c r="K47" s="359" t="s">
        <v>486</v>
      </c>
      <c r="L47" s="359" t="s">
        <v>486</v>
      </c>
      <c r="M47" s="360" t="s">
        <v>486</v>
      </c>
    </row>
    <row r="48" spans="2:13" ht="27.75" customHeight="1" x14ac:dyDescent="0.15">
      <c r="B48" s="1222"/>
      <c r="C48" s="1223"/>
      <c r="D48" s="106"/>
      <c r="E48" s="1226" t="s">
        <v>38</v>
      </c>
      <c r="F48" s="1226"/>
      <c r="G48" s="1226"/>
      <c r="H48" s="1227"/>
      <c r="I48" s="358" t="s">
        <v>486</v>
      </c>
      <c r="J48" s="359" t="s">
        <v>486</v>
      </c>
      <c r="K48" s="359" t="s">
        <v>486</v>
      </c>
      <c r="L48" s="359" t="s">
        <v>486</v>
      </c>
      <c r="M48" s="360" t="s">
        <v>486</v>
      </c>
    </row>
    <row r="49" spans="2:13" ht="27.75" customHeight="1" x14ac:dyDescent="0.15">
      <c r="B49" s="1224"/>
      <c r="C49" s="1225"/>
      <c r="D49" s="106"/>
      <c r="E49" s="1226" t="s">
        <v>39</v>
      </c>
      <c r="F49" s="1226"/>
      <c r="G49" s="1226"/>
      <c r="H49" s="1227"/>
      <c r="I49" s="358" t="s">
        <v>486</v>
      </c>
      <c r="J49" s="359" t="s">
        <v>486</v>
      </c>
      <c r="K49" s="359" t="s">
        <v>486</v>
      </c>
      <c r="L49" s="359" t="s">
        <v>486</v>
      </c>
      <c r="M49" s="360" t="s">
        <v>486</v>
      </c>
    </row>
    <row r="50" spans="2:13" ht="27.75" customHeight="1" x14ac:dyDescent="0.15">
      <c r="B50" s="1220" t="s">
        <v>40</v>
      </c>
      <c r="C50" s="1221"/>
      <c r="D50" s="109"/>
      <c r="E50" s="1226" t="s">
        <v>41</v>
      </c>
      <c r="F50" s="1226"/>
      <c r="G50" s="1226"/>
      <c r="H50" s="1227"/>
      <c r="I50" s="358">
        <v>1685</v>
      </c>
      <c r="J50" s="359">
        <v>1544</v>
      </c>
      <c r="K50" s="359">
        <v>1672</v>
      </c>
      <c r="L50" s="359">
        <v>2001</v>
      </c>
      <c r="M50" s="360">
        <v>2189</v>
      </c>
    </row>
    <row r="51" spans="2:13" ht="27.75" customHeight="1" x14ac:dyDescent="0.15">
      <c r="B51" s="1222"/>
      <c r="C51" s="1223"/>
      <c r="D51" s="106"/>
      <c r="E51" s="1226" t="s">
        <v>42</v>
      </c>
      <c r="F51" s="1226"/>
      <c r="G51" s="1226"/>
      <c r="H51" s="1227"/>
      <c r="I51" s="358" t="s">
        <v>486</v>
      </c>
      <c r="J51" s="359" t="s">
        <v>486</v>
      </c>
      <c r="K51" s="359" t="s">
        <v>486</v>
      </c>
      <c r="L51" s="359" t="s">
        <v>486</v>
      </c>
      <c r="M51" s="360" t="s">
        <v>486</v>
      </c>
    </row>
    <row r="52" spans="2:13" ht="27.75" customHeight="1" x14ac:dyDescent="0.15">
      <c r="B52" s="1224"/>
      <c r="C52" s="1225"/>
      <c r="D52" s="106"/>
      <c r="E52" s="1226" t="s">
        <v>43</v>
      </c>
      <c r="F52" s="1226"/>
      <c r="G52" s="1226"/>
      <c r="H52" s="1227"/>
      <c r="I52" s="358">
        <v>5104</v>
      </c>
      <c r="J52" s="359">
        <v>4782</v>
      </c>
      <c r="K52" s="359">
        <v>4465</v>
      </c>
      <c r="L52" s="359">
        <v>4224</v>
      </c>
      <c r="M52" s="360">
        <v>4019</v>
      </c>
    </row>
    <row r="53" spans="2:13" ht="27.75" customHeight="1" thickBot="1" x14ac:dyDescent="0.2">
      <c r="B53" s="1228" t="s">
        <v>19</v>
      </c>
      <c r="C53" s="1229"/>
      <c r="D53" s="110"/>
      <c r="E53" s="1230" t="s">
        <v>44</v>
      </c>
      <c r="F53" s="1230"/>
      <c r="G53" s="1230"/>
      <c r="H53" s="1231"/>
      <c r="I53" s="361">
        <v>543</v>
      </c>
      <c r="J53" s="362">
        <v>675</v>
      </c>
      <c r="K53" s="362">
        <v>292</v>
      </c>
      <c r="L53" s="362">
        <v>-28</v>
      </c>
      <c r="M53" s="363">
        <v>-260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e+z+FymHPD+k8SJGpHatWHh69evFS8R2RuZEs54OXlTJtC/by4wEKp4VrvNdWHT7dQcP/CGhIs5ERX9/Gpng5Q==" saltValue="dHU3vZ7kijzU82lspdjr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4" t="s">
        <v>46</v>
      </c>
      <c r="D55" s="1244"/>
      <c r="E55" s="1245"/>
      <c r="F55" s="122">
        <v>1352</v>
      </c>
      <c r="G55" s="122">
        <v>1644</v>
      </c>
      <c r="H55" s="123">
        <v>1816</v>
      </c>
    </row>
    <row r="56" spans="2:8" ht="52.5" customHeight="1" x14ac:dyDescent="0.15">
      <c r="B56" s="124"/>
      <c r="C56" s="1246" t="s">
        <v>47</v>
      </c>
      <c r="D56" s="1246"/>
      <c r="E56" s="1247"/>
      <c r="F56" s="125">
        <v>65</v>
      </c>
      <c r="G56" s="125">
        <v>66</v>
      </c>
      <c r="H56" s="126">
        <v>57</v>
      </c>
    </row>
    <row r="57" spans="2:8" ht="53.25" customHeight="1" x14ac:dyDescent="0.15">
      <c r="B57" s="124"/>
      <c r="C57" s="1248" t="s">
        <v>48</v>
      </c>
      <c r="D57" s="1248"/>
      <c r="E57" s="1249"/>
      <c r="F57" s="127">
        <v>134</v>
      </c>
      <c r="G57" s="127">
        <v>168</v>
      </c>
      <c r="H57" s="128">
        <v>208</v>
      </c>
    </row>
    <row r="58" spans="2:8" ht="45.75" customHeight="1" x14ac:dyDescent="0.15">
      <c r="B58" s="129"/>
      <c r="C58" s="1239" t="s">
        <v>560</v>
      </c>
      <c r="D58" s="1240"/>
      <c r="E58" s="1241"/>
      <c r="F58" s="130">
        <v>79</v>
      </c>
      <c r="G58" s="130">
        <v>76</v>
      </c>
      <c r="H58" s="131">
        <v>77</v>
      </c>
    </row>
    <row r="59" spans="2:8" ht="45.75" customHeight="1" x14ac:dyDescent="0.15">
      <c r="B59" s="129"/>
      <c r="C59" s="1239" t="s">
        <v>561</v>
      </c>
      <c r="D59" s="1240"/>
      <c r="E59" s="1241"/>
      <c r="F59" s="130">
        <v>38</v>
      </c>
      <c r="G59" s="130">
        <v>49</v>
      </c>
      <c r="H59" s="131">
        <v>53</v>
      </c>
    </row>
    <row r="60" spans="2:8" ht="45.75" customHeight="1" x14ac:dyDescent="0.15">
      <c r="B60" s="129"/>
      <c r="C60" s="1239" t="s">
        <v>562</v>
      </c>
      <c r="D60" s="1240"/>
      <c r="E60" s="1241"/>
      <c r="F60" s="130" t="s">
        <v>567</v>
      </c>
      <c r="G60" s="130">
        <v>20</v>
      </c>
      <c r="H60" s="131">
        <v>40</v>
      </c>
    </row>
    <row r="61" spans="2:8" ht="45.75" customHeight="1" x14ac:dyDescent="0.15">
      <c r="B61" s="129"/>
      <c r="C61" s="1239" t="s">
        <v>563</v>
      </c>
      <c r="D61" s="1240"/>
      <c r="E61" s="1241"/>
      <c r="F61" s="130">
        <v>7</v>
      </c>
      <c r="G61" s="130">
        <v>13</v>
      </c>
      <c r="H61" s="131">
        <v>15</v>
      </c>
    </row>
    <row r="62" spans="2:8" ht="45.75" customHeight="1" thickBot="1" x14ac:dyDescent="0.2">
      <c r="B62" s="132"/>
      <c r="C62" s="1239" t="s">
        <v>564</v>
      </c>
      <c r="D62" s="1240"/>
      <c r="E62" s="1241"/>
      <c r="F62" s="133" t="s">
        <v>567</v>
      </c>
      <c r="G62" s="133" t="s">
        <v>567</v>
      </c>
      <c r="H62" s="134">
        <v>13</v>
      </c>
    </row>
    <row r="63" spans="2:8" ht="52.5" customHeight="1" thickBot="1" x14ac:dyDescent="0.2">
      <c r="B63" s="135"/>
      <c r="C63" s="1242" t="s">
        <v>49</v>
      </c>
      <c r="D63" s="1242"/>
      <c r="E63" s="1243"/>
      <c r="F63" s="136">
        <v>1551</v>
      </c>
      <c r="G63" s="136">
        <v>1878</v>
      </c>
      <c r="H63" s="137">
        <v>2081</v>
      </c>
    </row>
    <row r="64" spans="2:8" x14ac:dyDescent="0.15"/>
  </sheetData>
  <sheetProtection algorithmName="SHA-512" hashValue="rwRMr3EHOfp6p9fSib/jqwtsGKGU+4XZzT2PNxtwp7Wd6eEUEMpQ47wM/Edp0D8UY+Q1U8c5IXsXxTfIPbSciA==" saltValue="AiTbwSYQdKHNaOsZexUL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E1B79-F2DB-42FD-84BE-5F90FDB35A66}">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0" t="s">
        <v>570</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x14ac:dyDescent="0.15">
      <c r="B44" s="372"/>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x14ac:dyDescent="0.15">
      <c r="B45" s="372"/>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x14ac:dyDescent="0.15">
      <c r="B46" s="372"/>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x14ac:dyDescent="0.15">
      <c r="B47" s="372"/>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571</v>
      </c>
    </row>
    <row r="50" spans="1:109" x14ac:dyDescent="0.15">
      <c r="B50" s="372"/>
      <c r="G50" s="1259"/>
      <c r="H50" s="1259"/>
      <c r="I50" s="1259"/>
      <c r="J50" s="1259"/>
      <c r="K50" s="382"/>
      <c r="L50" s="382"/>
      <c r="M50" s="383"/>
      <c r="N50" s="383"/>
      <c r="AN50" s="1260"/>
      <c r="AO50" s="1261"/>
      <c r="AP50" s="1261"/>
      <c r="AQ50" s="1261"/>
      <c r="AR50" s="1261"/>
      <c r="AS50" s="1261"/>
      <c r="AT50" s="1261"/>
      <c r="AU50" s="1261"/>
      <c r="AV50" s="1261"/>
      <c r="AW50" s="1261"/>
      <c r="AX50" s="1261"/>
      <c r="AY50" s="1261"/>
      <c r="AZ50" s="1261"/>
      <c r="BA50" s="1261"/>
      <c r="BB50" s="1261"/>
      <c r="BC50" s="1261"/>
      <c r="BD50" s="1261"/>
      <c r="BE50" s="1261"/>
      <c r="BF50" s="1261"/>
      <c r="BG50" s="1261"/>
      <c r="BH50" s="1261"/>
      <c r="BI50" s="1261"/>
      <c r="BJ50" s="1261"/>
      <c r="BK50" s="1261"/>
      <c r="BL50" s="1261"/>
      <c r="BM50" s="1261"/>
      <c r="BN50" s="1261"/>
      <c r="BO50" s="1262"/>
      <c r="BP50" s="1263" t="s">
        <v>525</v>
      </c>
      <c r="BQ50" s="1263"/>
      <c r="BR50" s="1263"/>
      <c r="BS50" s="1263"/>
      <c r="BT50" s="1263"/>
      <c r="BU50" s="1263"/>
      <c r="BV50" s="1263"/>
      <c r="BW50" s="1263"/>
      <c r="BX50" s="1263" t="s">
        <v>526</v>
      </c>
      <c r="BY50" s="1263"/>
      <c r="BZ50" s="1263"/>
      <c r="CA50" s="1263"/>
      <c r="CB50" s="1263"/>
      <c r="CC50" s="1263"/>
      <c r="CD50" s="1263"/>
      <c r="CE50" s="1263"/>
      <c r="CF50" s="1263" t="s">
        <v>527</v>
      </c>
      <c r="CG50" s="1263"/>
      <c r="CH50" s="1263"/>
      <c r="CI50" s="1263"/>
      <c r="CJ50" s="1263"/>
      <c r="CK50" s="1263"/>
      <c r="CL50" s="1263"/>
      <c r="CM50" s="1263"/>
      <c r="CN50" s="1263" t="s">
        <v>528</v>
      </c>
      <c r="CO50" s="1263"/>
      <c r="CP50" s="1263"/>
      <c r="CQ50" s="1263"/>
      <c r="CR50" s="1263"/>
      <c r="CS50" s="1263"/>
      <c r="CT50" s="1263"/>
      <c r="CU50" s="1263"/>
      <c r="CV50" s="1263" t="s">
        <v>529</v>
      </c>
      <c r="CW50" s="1263"/>
      <c r="CX50" s="1263"/>
      <c r="CY50" s="1263"/>
      <c r="CZ50" s="1263"/>
      <c r="DA50" s="1263"/>
      <c r="DB50" s="1263"/>
      <c r="DC50" s="1263"/>
    </row>
    <row r="51" spans="1:109" ht="13.5" customHeight="1" x14ac:dyDescent="0.15">
      <c r="B51" s="372"/>
      <c r="G51" s="1269"/>
      <c r="H51" s="1269"/>
      <c r="I51" s="1267"/>
      <c r="J51" s="1267"/>
      <c r="K51" s="1265"/>
      <c r="L51" s="1265"/>
      <c r="M51" s="1265"/>
      <c r="N51" s="1265"/>
      <c r="AM51" s="381"/>
      <c r="AN51" s="1266" t="s">
        <v>572</v>
      </c>
      <c r="AO51" s="1266"/>
      <c r="AP51" s="1266"/>
      <c r="AQ51" s="1266"/>
      <c r="AR51" s="1266"/>
      <c r="AS51" s="1266"/>
      <c r="AT51" s="1266"/>
      <c r="AU51" s="1266"/>
      <c r="AV51" s="1266"/>
      <c r="AW51" s="1266"/>
      <c r="AX51" s="1266"/>
      <c r="AY51" s="1266"/>
      <c r="AZ51" s="1266"/>
      <c r="BA51" s="1266"/>
      <c r="BB51" s="1266" t="s">
        <v>573</v>
      </c>
      <c r="BC51" s="1266"/>
      <c r="BD51" s="1266"/>
      <c r="BE51" s="1266"/>
      <c r="BF51" s="1266"/>
      <c r="BG51" s="1266"/>
      <c r="BH51" s="1266"/>
      <c r="BI51" s="1266"/>
      <c r="BJ51" s="1266"/>
      <c r="BK51" s="1266"/>
      <c r="BL51" s="1266"/>
      <c r="BM51" s="1266"/>
      <c r="BN51" s="1266"/>
      <c r="BO51" s="1266"/>
      <c r="BP51" s="1264">
        <v>37.200000000000003</v>
      </c>
      <c r="BQ51" s="1264"/>
      <c r="BR51" s="1264"/>
      <c r="BS51" s="1264"/>
      <c r="BT51" s="1264"/>
      <c r="BU51" s="1264"/>
      <c r="BV51" s="1264"/>
      <c r="BW51" s="1264"/>
      <c r="BX51" s="1264">
        <v>46.6</v>
      </c>
      <c r="BY51" s="1264"/>
      <c r="BZ51" s="1264"/>
      <c r="CA51" s="1264"/>
      <c r="CB51" s="1264"/>
      <c r="CC51" s="1264"/>
      <c r="CD51" s="1264"/>
      <c r="CE51" s="1264"/>
      <c r="CF51" s="1264">
        <v>17.3</v>
      </c>
      <c r="CG51" s="1264"/>
      <c r="CH51" s="1264"/>
      <c r="CI51" s="1264"/>
      <c r="CJ51" s="1264"/>
      <c r="CK51" s="1264"/>
      <c r="CL51" s="1264"/>
      <c r="CM51" s="1264"/>
      <c r="CN51" s="1264"/>
      <c r="CO51" s="1264"/>
      <c r="CP51" s="1264"/>
      <c r="CQ51" s="1264"/>
      <c r="CR51" s="1264"/>
      <c r="CS51" s="1264"/>
      <c r="CT51" s="1264"/>
      <c r="CU51" s="1264"/>
      <c r="CV51" s="1264"/>
      <c r="CW51" s="1264"/>
      <c r="CX51" s="1264"/>
      <c r="CY51" s="1264"/>
      <c r="CZ51" s="1264"/>
      <c r="DA51" s="1264"/>
      <c r="DB51" s="1264"/>
      <c r="DC51" s="1264"/>
    </row>
    <row r="52" spans="1:109" x14ac:dyDescent="0.15">
      <c r="B52" s="372"/>
      <c r="G52" s="1269"/>
      <c r="H52" s="1269"/>
      <c r="I52" s="1267"/>
      <c r="J52" s="1267"/>
      <c r="K52" s="1265"/>
      <c r="L52" s="1265"/>
      <c r="M52" s="1265"/>
      <c r="N52" s="1265"/>
      <c r="AM52" s="381"/>
      <c r="AN52" s="1266"/>
      <c r="AO52" s="1266"/>
      <c r="AP52" s="1266"/>
      <c r="AQ52" s="1266"/>
      <c r="AR52" s="1266"/>
      <c r="AS52" s="1266"/>
      <c r="AT52" s="1266"/>
      <c r="AU52" s="1266"/>
      <c r="AV52" s="1266"/>
      <c r="AW52" s="1266"/>
      <c r="AX52" s="1266"/>
      <c r="AY52" s="1266"/>
      <c r="AZ52" s="1266"/>
      <c r="BA52" s="1266"/>
      <c r="BB52" s="1266"/>
      <c r="BC52" s="1266"/>
      <c r="BD52" s="1266"/>
      <c r="BE52" s="1266"/>
      <c r="BF52" s="1266"/>
      <c r="BG52" s="1266"/>
      <c r="BH52" s="1266"/>
      <c r="BI52" s="1266"/>
      <c r="BJ52" s="1266"/>
      <c r="BK52" s="1266"/>
      <c r="BL52" s="1266"/>
      <c r="BM52" s="1266"/>
      <c r="BN52" s="1266"/>
      <c r="BO52" s="1266"/>
      <c r="BP52" s="1264"/>
      <c r="BQ52" s="1264"/>
      <c r="BR52" s="1264"/>
      <c r="BS52" s="1264"/>
      <c r="BT52" s="1264"/>
      <c r="BU52" s="1264"/>
      <c r="BV52" s="1264"/>
      <c r="BW52" s="1264"/>
      <c r="BX52" s="1264"/>
      <c r="BY52" s="1264"/>
      <c r="BZ52" s="1264"/>
      <c r="CA52" s="1264"/>
      <c r="CB52" s="1264"/>
      <c r="CC52" s="1264"/>
      <c r="CD52" s="1264"/>
      <c r="CE52" s="1264"/>
      <c r="CF52" s="1264"/>
      <c r="CG52" s="1264"/>
      <c r="CH52" s="1264"/>
      <c r="CI52" s="1264"/>
      <c r="CJ52" s="1264"/>
      <c r="CK52" s="1264"/>
      <c r="CL52" s="1264"/>
      <c r="CM52" s="1264"/>
      <c r="CN52" s="1264"/>
      <c r="CO52" s="1264"/>
      <c r="CP52" s="1264"/>
      <c r="CQ52" s="1264"/>
      <c r="CR52" s="1264"/>
      <c r="CS52" s="1264"/>
      <c r="CT52" s="1264"/>
      <c r="CU52" s="1264"/>
      <c r="CV52" s="1264"/>
      <c r="CW52" s="1264"/>
      <c r="CX52" s="1264"/>
      <c r="CY52" s="1264"/>
      <c r="CZ52" s="1264"/>
      <c r="DA52" s="1264"/>
      <c r="DB52" s="1264"/>
      <c r="DC52" s="1264"/>
    </row>
    <row r="53" spans="1:109" x14ac:dyDescent="0.15">
      <c r="A53" s="380"/>
      <c r="B53" s="372"/>
      <c r="G53" s="1269"/>
      <c r="H53" s="1269"/>
      <c r="I53" s="1259"/>
      <c r="J53" s="1259"/>
      <c r="K53" s="1265"/>
      <c r="L53" s="1265"/>
      <c r="M53" s="1265"/>
      <c r="N53" s="1265"/>
      <c r="AM53" s="381"/>
      <c r="AN53" s="1266"/>
      <c r="AO53" s="1266"/>
      <c r="AP53" s="1266"/>
      <c r="AQ53" s="1266"/>
      <c r="AR53" s="1266"/>
      <c r="AS53" s="1266"/>
      <c r="AT53" s="1266"/>
      <c r="AU53" s="1266"/>
      <c r="AV53" s="1266"/>
      <c r="AW53" s="1266"/>
      <c r="AX53" s="1266"/>
      <c r="AY53" s="1266"/>
      <c r="AZ53" s="1266"/>
      <c r="BA53" s="1266"/>
      <c r="BB53" s="1266" t="s">
        <v>574</v>
      </c>
      <c r="BC53" s="1266"/>
      <c r="BD53" s="1266"/>
      <c r="BE53" s="1266"/>
      <c r="BF53" s="1266"/>
      <c r="BG53" s="1266"/>
      <c r="BH53" s="1266"/>
      <c r="BI53" s="1266"/>
      <c r="BJ53" s="1266"/>
      <c r="BK53" s="1266"/>
      <c r="BL53" s="1266"/>
      <c r="BM53" s="1266"/>
      <c r="BN53" s="1266"/>
      <c r="BO53" s="1266"/>
      <c r="BP53" s="1264">
        <v>69.099999999999994</v>
      </c>
      <c r="BQ53" s="1264"/>
      <c r="BR53" s="1264"/>
      <c r="BS53" s="1264"/>
      <c r="BT53" s="1264"/>
      <c r="BU53" s="1264"/>
      <c r="BV53" s="1264"/>
      <c r="BW53" s="1264"/>
      <c r="BX53" s="1264">
        <v>70.7</v>
      </c>
      <c r="BY53" s="1264"/>
      <c r="BZ53" s="1264"/>
      <c r="CA53" s="1264"/>
      <c r="CB53" s="1264"/>
      <c r="CC53" s="1264"/>
      <c r="CD53" s="1264"/>
      <c r="CE53" s="1264"/>
      <c r="CF53" s="1264">
        <v>72.3</v>
      </c>
      <c r="CG53" s="1264"/>
      <c r="CH53" s="1264"/>
      <c r="CI53" s="1264"/>
      <c r="CJ53" s="1264"/>
      <c r="CK53" s="1264"/>
      <c r="CL53" s="1264"/>
      <c r="CM53" s="1264"/>
      <c r="CN53" s="1264">
        <v>73.3</v>
      </c>
      <c r="CO53" s="1264"/>
      <c r="CP53" s="1264"/>
      <c r="CQ53" s="1264"/>
      <c r="CR53" s="1264"/>
      <c r="CS53" s="1264"/>
      <c r="CT53" s="1264"/>
      <c r="CU53" s="1264"/>
      <c r="CV53" s="1264">
        <v>74.599999999999994</v>
      </c>
      <c r="CW53" s="1264"/>
      <c r="CX53" s="1264"/>
      <c r="CY53" s="1264"/>
      <c r="CZ53" s="1264"/>
      <c r="DA53" s="1264"/>
      <c r="DB53" s="1264"/>
      <c r="DC53" s="1264"/>
    </row>
    <row r="54" spans="1:109" x14ac:dyDescent="0.15">
      <c r="A54" s="380"/>
      <c r="B54" s="372"/>
      <c r="G54" s="1269"/>
      <c r="H54" s="1269"/>
      <c r="I54" s="1259"/>
      <c r="J54" s="1259"/>
      <c r="K54" s="1265"/>
      <c r="L54" s="1265"/>
      <c r="M54" s="1265"/>
      <c r="N54" s="1265"/>
      <c r="AM54" s="381"/>
      <c r="AN54" s="1266"/>
      <c r="AO54" s="1266"/>
      <c r="AP54" s="1266"/>
      <c r="AQ54" s="1266"/>
      <c r="AR54" s="1266"/>
      <c r="AS54" s="1266"/>
      <c r="AT54" s="1266"/>
      <c r="AU54" s="1266"/>
      <c r="AV54" s="1266"/>
      <c r="AW54" s="1266"/>
      <c r="AX54" s="1266"/>
      <c r="AY54" s="1266"/>
      <c r="AZ54" s="1266"/>
      <c r="BA54" s="1266"/>
      <c r="BB54" s="1266"/>
      <c r="BC54" s="1266"/>
      <c r="BD54" s="1266"/>
      <c r="BE54" s="1266"/>
      <c r="BF54" s="1266"/>
      <c r="BG54" s="1266"/>
      <c r="BH54" s="1266"/>
      <c r="BI54" s="1266"/>
      <c r="BJ54" s="1266"/>
      <c r="BK54" s="1266"/>
      <c r="BL54" s="1266"/>
      <c r="BM54" s="1266"/>
      <c r="BN54" s="1266"/>
      <c r="BO54" s="1266"/>
      <c r="BP54" s="1264"/>
      <c r="BQ54" s="1264"/>
      <c r="BR54" s="1264"/>
      <c r="BS54" s="1264"/>
      <c r="BT54" s="1264"/>
      <c r="BU54" s="1264"/>
      <c r="BV54" s="1264"/>
      <c r="BW54" s="1264"/>
      <c r="BX54" s="1264"/>
      <c r="BY54" s="1264"/>
      <c r="BZ54" s="1264"/>
      <c r="CA54" s="1264"/>
      <c r="CB54" s="1264"/>
      <c r="CC54" s="1264"/>
      <c r="CD54" s="1264"/>
      <c r="CE54" s="1264"/>
      <c r="CF54" s="1264"/>
      <c r="CG54" s="1264"/>
      <c r="CH54" s="1264"/>
      <c r="CI54" s="1264"/>
      <c r="CJ54" s="1264"/>
      <c r="CK54" s="1264"/>
      <c r="CL54" s="1264"/>
      <c r="CM54" s="1264"/>
      <c r="CN54" s="1264"/>
      <c r="CO54" s="1264"/>
      <c r="CP54" s="1264"/>
      <c r="CQ54" s="1264"/>
      <c r="CR54" s="1264"/>
      <c r="CS54" s="1264"/>
      <c r="CT54" s="1264"/>
      <c r="CU54" s="1264"/>
      <c r="CV54" s="1264"/>
      <c r="CW54" s="1264"/>
      <c r="CX54" s="1264"/>
      <c r="CY54" s="1264"/>
      <c r="CZ54" s="1264"/>
      <c r="DA54" s="1264"/>
      <c r="DB54" s="1264"/>
      <c r="DC54" s="1264"/>
    </row>
    <row r="55" spans="1:109" x14ac:dyDescent="0.15">
      <c r="A55" s="380"/>
      <c r="B55" s="372"/>
      <c r="G55" s="1259"/>
      <c r="H55" s="1259"/>
      <c r="I55" s="1259"/>
      <c r="J55" s="1259"/>
      <c r="K55" s="1265"/>
      <c r="L55" s="1265"/>
      <c r="M55" s="1265"/>
      <c r="N55" s="1265"/>
      <c r="AN55" s="1263" t="s">
        <v>575</v>
      </c>
      <c r="AO55" s="1263"/>
      <c r="AP55" s="1263"/>
      <c r="AQ55" s="1263"/>
      <c r="AR55" s="1263"/>
      <c r="AS55" s="1263"/>
      <c r="AT55" s="1263"/>
      <c r="AU55" s="1263"/>
      <c r="AV55" s="1263"/>
      <c r="AW55" s="1263"/>
      <c r="AX55" s="1263"/>
      <c r="AY55" s="1263"/>
      <c r="AZ55" s="1263"/>
      <c r="BA55" s="1263"/>
      <c r="BB55" s="1266" t="s">
        <v>573</v>
      </c>
      <c r="BC55" s="1266"/>
      <c r="BD55" s="1266"/>
      <c r="BE55" s="1266"/>
      <c r="BF55" s="1266"/>
      <c r="BG55" s="1266"/>
      <c r="BH55" s="1266"/>
      <c r="BI55" s="1266"/>
      <c r="BJ55" s="1266"/>
      <c r="BK55" s="1266"/>
      <c r="BL55" s="1266"/>
      <c r="BM55" s="1266"/>
      <c r="BN55" s="1266"/>
      <c r="BO55" s="1266"/>
      <c r="BP55" s="1264">
        <v>0</v>
      </c>
      <c r="BQ55" s="1264"/>
      <c r="BR55" s="1264"/>
      <c r="BS55" s="1264"/>
      <c r="BT55" s="1264"/>
      <c r="BU55" s="1264"/>
      <c r="BV55" s="1264"/>
      <c r="BW55" s="1264"/>
      <c r="BX55" s="1264">
        <v>0</v>
      </c>
      <c r="BY55" s="1264"/>
      <c r="BZ55" s="1264"/>
      <c r="CA55" s="1264"/>
      <c r="CB55" s="1264"/>
      <c r="CC55" s="1264"/>
      <c r="CD55" s="1264"/>
      <c r="CE55" s="1264"/>
      <c r="CF55" s="1264">
        <v>0</v>
      </c>
      <c r="CG55" s="1264"/>
      <c r="CH55" s="1264"/>
      <c r="CI55" s="1264"/>
      <c r="CJ55" s="1264"/>
      <c r="CK55" s="1264"/>
      <c r="CL55" s="1264"/>
      <c r="CM55" s="1264"/>
      <c r="CN55" s="1264">
        <v>0</v>
      </c>
      <c r="CO55" s="1264"/>
      <c r="CP55" s="1264"/>
      <c r="CQ55" s="1264"/>
      <c r="CR55" s="1264"/>
      <c r="CS55" s="1264"/>
      <c r="CT55" s="1264"/>
      <c r="CU55" s="1264"/>
      <c r="CV55" s="1264">
        <v>0</v>
      </c>
      <c r="CW55" s="1264"/>
      <c r="CX55" s="1264"/>
      <c r="CY55" s="1264"/>
      <c r="CZ55" s="1264"/>
      <c r="DA55" s="1264"/>
      <c r="DB55" s="1264"/>
      <c r="DC55" s="1264"/>
    </row>
    <row r="56" spans="1:109" x14ac:dyDescent="0.15">
      <c r="A56" s="380"/>
      <c r="B56" s="372"/>
      <c r="G56" s="1259"/>
      <c r="H56" s="1259"/>
      <c r="I56" s="1259"/>
      <c r="J56" s="1259"/>
      <c r="K56" s="1265"/>
      <c r="L56" s="1265"/>
      <c r="M56" s="1265"/>
      <c r="N56" s="1265"/>
      <c r="AN56" s="1263"/>
      <c r="AO56" s="1263"/>
      <c r="AP56" s="1263"/>
      <c r="AQ56" s="1263"/>
      <c r="AR56" s="1263"/>
      <c r="AS56" s="1263"/>
      <c r="AT56" s="1263"/>
      <c r="AU56" s="1263"/>
      <c r="AV56" s="1263"/>
      <c r="AW56" s="1263"/>
      <c r="AX56" s="1263"/>
      <c r="AY56" s="1263"/>
      <c r="AZ56" s="1263"/>
      <c r="BA56" s="1263"/>
      <c r="BB56" s="1266"/>
      <c r="BC56" s="1266"/>
      <c r="BD56" s="1266"/>
      <c r="BE56" s="1266"/>
      <c r="BF56" s="1266"/>
      <c r="BG56" s="1266"/>
      <c r="BH56" s="1266"/>
      <c r="BI56" s="1266"/>
      <c r="BJ56" s="1266"/>
      <c r="BK56" s="1266"/>
      <c r="BL56" s="1266"/>
      <c r="BM56" s="1266"/>
      <c r="BN56" s="1266"/>
      <c r="BO56" s="1266"/>
      <c r="BP56" s="1264"/>
      <c r="BQ56" s="1264"/>
      <c r="BR56" s="1264"/>
      <c r="BS56" s="1264"/>
      <c r="BT56" s="1264"/>
      <c r="BU56" s="1264"/>
      <c r="BV56" s="1264"/>
      <c r="BW56" s="1264"/>
      <c r="BX56" s="1264"/>
      <c r="BY56" s="1264"/>
      <c r="BZ56" s="1264"/>
      <c r="CA56" s="1264"/>
      <c r="CB56" s="1264"/>
      <c r="CC56" s="1264"/>
      <c r="CD56" s="1264"/>
      <c r="CE56" s="1264"/>
      <c r="CF56" s="1264"/>
      <c r="CG56" s="1264"/>
      <c r="CH56" s="1264"/>
      <c r="CI56" s="1264"/>
      <c r="CJ56" s="1264"/>
      <c r="CK56" s="1264"/>
      <c r="CL56" s="1264"/>
      <c r="CM56" s="1264"/>
      <c r="CN56" s="1264"/>
      <c r="CO56" s="1264"/>
      <c r="CP56" s="1264"/>
      <c r="CQ56" s="1264"/>
      <c r="CR56" s="1264"/>
      <c r="CS56" s="1264"/>
      <c r="CT56" s="1264"/>
      <c r="CU56" s="1264"/>
      <c r="CV56" s="1264"/>
      <c r="CW56" s="1264"/>
      <c r="CX56" s="1264"/>
      <c r="CY56" s="1264"/>
      <c r="CZ56" s="1264"/>
      <c r="DA56" s="1264"/>
      <c r="DB56" s="1264"/>
      <c r="DC56" s="1264"/>
    </row>
    <row r="57" spans="1:109" s="380" customFormat="1" x14ac:dyDescent="0.15">
      <c r="B57" s="384"/>
      <c r="G57" s="1259"/>
      <c r="H57" s="1259"/>
      <c r="I57" s="1268"/>
      <c r="J57" s="1268"/>
      <c r="K57" s="1265"/>
      <c r="L57" s="1265"/>
      <c r="M57" s="1265"/>
      <c r="N57" s="1265"/>
      <c r="AM57" s="366"/>
      <c r="AN57" s="1263"/>
      <c r="AO57" s="1263"/>
      <c r="AP57" s="1263"/>
      <c r="AQ57" s="1263"/>
      <c r="AR57" s="1263"/>
      <c r="AS57" s="1263"/>
      <c r="AT57" s="1263"/>
      <c r="AU57" s="1263"/>
      <c r="AV57" s="1263"/>
      <c r="AW57" s="1263"/>
      <c r="AX57" s="1263"/>
      <c r="AY57" s="1263"/>
      <c r="AZ57" s="1263"/>
      <c r="BA57" s="1263"/>
      <c r="BB57" s="1266" t="s">
        <v>574</v>
      </c>
      <c r="BC57" s="1266"/>
      <c r="BD57" s="1266"/>
      <c r="BE57" s="1266"/>
      <c r="BF57" s="1266"/>
      <c r="BG57" s="1266"/>
      <c r="BH57" s="1266"/>
      <c r="BI57" s="1266"/>
      <c r="BJ57" s="1266"/>
      <c r="BK57" s="1266"/>
      <c r="BL57" s="1266"/>
      <c r="BM57" s="1266"/>
      <c r="BN57" s="1266"/>
      <c r="BO57" s="1266"/>
      <c r="BP57" s="1264">
        <v>63.1</v>
      </c>
      <c r="BQ57" s="1264"/>
      <c r="BR57" s="1264"/>
      <c r="BS57" s="1264"/>
      <c r="BT57" s="1264"/>
      <c r="BU57" s="1264"/>
      <c r="BV57" s="1264"/>
      <c r="BW57" s="1264"/>
      <c r="BX57" s="1264">
        <v>62.2</v>
      </c>
      <c r="BY57" s="1264"/>
      <c r="BZ57" s="1264"/>
      <c r="CA57" s="1264"/>
      <c r="CB57" s="1264"/>
      <c r="CC57" s="1264"/>
      <c r="CD57" s="1264"/>
      <c r="CE57" s="1264"/>
      <c r="CF57" s="1264">
        <v>62.9</v>
      </c>
      <c r="CG57" s="1264"/>
      <c r="CH57" s="1264"/>
      <c r="CI57" s="1264"/>
      <c r="CJ57" s="1264"/>
      <c r="CK57" s="1264"/>
      <c r="CL57" s="1264"/>
      <c r="CM57" s="1264"/>
      <c r="CN57" s="1264">
        <v>62.9</v>
      </c>
      <c r="CO57" s="1264"/>
      <c r="CP57" s="1264"/>
      <c r="CQ57" s="1264"/>
      <c r="CR57" s="1264"/>
      <c r="CS57" s="1264"/>
      <c r="CT57" s="1264"/>
      <c r="CU57" s="1264"/>
      <c r="CV57" s="1264">
        <v>64.3</v>
      </c>
      <c r="CW57" s="1264"/>
      <c r="CX57" s="1264"/>
      <c r="CY57" s="1264"/>
      <c r="CZ57" s="1264"/>
      <c r="DA57" s="1264"/>
      <c r="DB57" s="1264"/>
      <c r="DC57" s="1264"/>
      <c r="DD57" s="385"/>
      <c r="DE57" s="384"/>
    </row>
    <row r="58" spans="1:109" s="380" customFormat="1" x14ac:dyDescent="0.15">
      <c r="A58" s="366"/>
      <c r="B58" s="384"/>
      <c r="G58" s="1259"/>
      <c r="H58" s="1259"/>
      <c r="I58" s="1268"/>
      <c r="J58" s="1268"/>
      <c r="K58" s="1265"/>
      <c r="L58" s="1265"/>
      <c r="M58" s="1265"/>
      <c r="N58" s="1265"/>
      <c r="AM58" s="366"/>
      <c r="AN58" s="1263"/>
      <c r="AO58" s="1263"/>
      <c r="AP58" s="1263"/>
      <c r="AQ58" s="1263"/>
      <c r="AR58" s="1263"/>
      <c r="AS58" s="1263"/>
      <c r="AT58" s="1263"/>
      <c r="AU58" s="1263"/>
      <c r="AV58" s="1263"/>
      <c r="AW58" s="1263"/>
      <c r="AX58" s="1263"/>
      <c r="AY58" s="1263"/>
      <c r="AZ58" s="1263"/>
      <c r="BA58" s="1263"/>
      <c r="BB58" s="1266"/>
      <c r="BC58" s="1266"/>
      <c r="BD58" s="1266"/>
      <c r="BE58" s="1266"/>
      <c r="BF58" s="1266"/>
      <c r="BG58" s="1266"/>
      <c r="BH58" s="1266"/>
      <c r="BI58" s="1266"/>
      <c r="BJ58" s="1266"/>
      <c r="BK58" s="1266"/>
      <c r="BL58" s="1266"/>
      <c r="BM58" s="1266"/>
      <c r="BN58" s="1266"/>
      <c r="BO58" s="1266"/>
      <c r="BP58" s="1264"/>
      <c r="BQ58" s="1264"/>
      <c r="BR58" s="1264"/>
      <c r="BS58" s="1264"/>
      <c r="BT58" s="1264"/>
      <c r="BU58" s="1264"/>
      <c r="BV58" s="1264"/>
      <c r="BW58" s="1264"/>
      <c r="BX58" s="1264"/>
      <c r="BY58" s="1264"/>
      <c r="BZ58" s="1264"/>
      <c r="CA58" s="1264"/>
      <c r="CB58" s="1264"/>
      <c r="CC58" s="1264"/>
      <c r="CD58" s="1264"/>
      <c r="CE58" s="1264"/>
      <c r="CF58" s="1264"/>
      <c r="CG58" s="1264"/>
      <c r="CH58" s="1264"/>
      <c r="CI58" s="1264"/>
      <c r="CJ58" s="1264"/>
      <c r="CK58" s="1264"/>
      <c r="CL58" s="1264"/>
      <c r="CM58" s="1264"/>
      <c r="CN58" s="1264"/>
      <c r="CO58" s="1264"/>
      <c r="CP58" s="1264"/>
      <c r="CQ58" s="1264"/>
      <c r="CR58" s="1264"/>
      <c r="CS58" s="1264"/>
      <c r="CT58" s="1264"/>
      <c r="CU58" s="1264"/>
      <c r="CV58" s="1264"/>
      <c r="CW58" s="1264"/>
      <c r="CX58" s="1264"/>
      <c r="CY58" s="1264"/>
      <c r="CZ58" s="1264"/>
      <c r="DA58" s="1264"/>
      <c r="DB58" s="1264"/>
      <c r="DC58" s="1264"/>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576</v>
      </c>
    </row>
    <row r="64" spans="1:109" x14ac:dyDescent="0.15">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0" t="s">
        <v>577</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2"/>
    </row>
    <row r="66" spans="2:107" x14ac:dyDescent="0.15">
      <c r="B66" s="372"/>
      <c r="AN66" s="1253"/>
      <c r="AO66" s="1254"/>
      <c r="AP66" s="1254"/>
      <c r="AQ66" s="1254"/>
      <c r="AR66" s="1254"/>
      <c r="AS66" s="1254"/>
      <c r="AT66" s="1254"/>
      <c r="AU66" s="1254"/>
      <c r="AV66" s="1254"/>
      <c r="AW66" s="1254"/>
      <c r="AX66" s="1254"/>
      <c r="AY66" s="1254"/>
      <c r="AZ66" s="1254"/>
      <c r="BA66" s="1254"/>
      <c r="BB66" s="1254"/>
      <c r="BC66" s="1254"/>
      <c r="BD66" s="1254"/>
      <c r="BE66" s="1254"/>
      <c r="BF66" s="1254"/>
      <c r="BG66" s="1254"/>
      <c r="BH66" s="1254"/>
      <c r="BI66" s="1254"/>
      <c r="BJ66" s="1254"/>
      <c r="BK66" s="1254"/>
      <c r="BL66" s="1254"/>
      <c r="BM66" s="1254"/>
      <c r="BN66" s="1254"/>
      <c r="BO66" s="1254"/>
      <c r="BP66" s="1254"/>
      <c r="BQ66" s="1254"/>
      <c r="BR66" s="1254"/>
      <c r="BS66" s="1254"/>
      <c r="BT66" s="1254"/>
      <c r="BU66" s="1254"/>
      <c r="BV66" s="1254"/>
      <c r="BW66" s="1254"/>
      <c r="BX66" s="1254"/>
      <c r="BY66" s="1254"/>
      <c r="BZ66" s="1254"/>
      <c r="CA66" s="1254"/>
      <c r="CB66" s="1254"/>
      <c r="CC66" s="1254"/>
      <c r="CD66" s="1254"/>
      <c r="CE66" s="1254"/>
      <c r="CF66" s="1254"/>
      <c r="CG66" s="1254"/>
      <c r="CH66" s="1254"/>
      <c r="CI66" s="1254"/>
      <c r="CJ66" s="1254"/>
      <c r="CK66" s="1254"/>
      <c r="CL66" s="1254"/>
      <c r="CM66" s="1254"/>
      <c r="CN66" s="1254"/>
      <c r="CO66" s="1254"/>
      <c r="CP66" s="1254"/>
      <c r="CQ66" s="1254"/>
      <c r="CR66" s="1254"/>
      <c r="CS66" s="1254"/>
      <c r="CT66" s="1254"/>
      <c r="CU66" s="1254"/>
      <c r="CV66" s="1254"/>
      <c r="CW66" s="1254"/>
      <c r="CX66" s="1254"/>
      <c r="CY66" s="1254"/>
      <c r="CZ66" s="1254"/>
      <c r="DA66" s="1254"/>
      <c r="DB66" s="1254"/>
      <c r="DC66" s="1255"/>
    </row>
    <row r="67" spans="2:107" x14ac:dyDescent="0.15">
      <c r="B67" s="372"/>
      <c r="AN67" s="1253"/>
      <c r="AO67" s="1254"/>
      <c r="AP67" s="1254"/>
      <c r="AQ67" s="1254"/>
      <c r="AR67" s="1254"/>
      <c r="AS67" s="1254"/>
      <c r="AT67" s="1254"/>
      <c r="AU67" s="1254"/>
      <c r="AV67" s="1254"/>
      <c r="AW67" s="1254"/>
      <c r="AX67" s="1254"/>
      <c r="AY67" s="1254"/>
      <c r="AZ67" s="1254"/>
      <c r="BA67" s="1254"/>
      <c r="BB67" s="1254"/>
      <c r="BC67" s="1254"/>
      <c r="BD67" s="1254"/>
      <c r="BE67" s="1254"/>
      <c r="BF67" s="1254"/>
      <c r="BG67" s="1254"/>
      <c r="BH67" s="1254"/>
      <c r="BI67" s="1254"/>
      <c r="BJ67" s="1254"/>
      <c r="BK67" s="1254"/>
      <c r="BL67" s="1254"/>
      <c r="BM67" s="1254"/>
      <c r="BN67" s="1254"/>
      <c r="BO67" s="1254"/>
      <c r="BP67" s="1254"/>
      <c r="BQ67" s="1254"/>
      <c r="BR67" s="1254"/>
      <c r="BS67" s="1254"/>
      <c r="BT67" s="1254"/>
      <c r="BU67" s="1254"/>
      <c r="BV67" s="1254"/>
      <c r="BW67" s="1254"/>
      <c r="BX67" s="1254"/>
      <c r="BY67" s="1254"/>
      <c r="BZ67" s="1254"/>
      <c r="CA67" s="1254"/>
      <c r="CB67" s="1254"/>
      <c r="CC67" s="1254"/>
      <c r="CD67" s="1254"/>
      <c r="CE67" s="1254"/>
      <c r="CF67" s="1254"/>
      <c r="CG67" s="1254"/>
      <c r="CH67" s="1254"/>
      <c r="CI67" s="1254"/>
      <c r="CJ67" s="1254"/>
      <c r="CK67" s="1254"/>
      <c r="CL67" s="1254"/>
      <c r="CM67" s="1254"/>
      <c r="CN67" s="1254"/>
      <c r="CO67" s="1254"/>
      <c r="CP67" s="1254"/>
      <c r="CQ67" s="1254"/>
      <c r="CR67" s="1254"/>
      <c r="CS67" s="1254"/>
      <c r="CT67" s="1254"/>
      <c r="CU67" s="1254"/>
      <c r="CV67" s="1254"/>
      <c r="CW67" s="1254"/>
      <c r="CX67" s="1254"/>
      <c r="CY67" s="1254"/>
      <c r="CZ67" s="1254"/>
      <c r="DA67" s="1254"/>
      <c r="DB67" s="1254"/>
      <c r="DC67" s="1255"/>
    </row>
    <row r="68" spans="2:107" x14ac:dyDescent="0.15">
      <c r="B68" s="372"/>
      <c r="AN68" s="1253"/>
      <c r="AO68" s="1254"/>
      <c r="AP68" s="1254"/>
      <c r="AQ68" s="1254"/>
      <c r="AR68" s="1254"/>
      <c r="AS68" s="1254"/>
      <c r="AT68" s="1254"/>
      <c r="AU68" s="1254"/>
      <c r="AV68" s="1254"/>
      <c r="AW68" s="1254"/>
      <c r="AX68" s="1254"/>
      <c r="AY68" s="1254"/>
      <c r="AZ68" s="1254"/>
      <c r="BA68" s="1254"/>
      <c r="BB68" s="1254"/>
      <c r="BC68" s="1254"/>
      <c r="BD68" s="1254"/>
      <c r="BE68" s="1254"/>
      <c r="BF68" s="1254"/>
      <c r="BG68" s="1254"/>
      <c r="BH68" s="1254"/>
      <c r="BI68" s="1254"/>
      <c r="BJ68" s="1254"/>
      <c r="BK68" s="1254"/>
      <c r="BL68" s="1254"/>
      <c r="BM68" s="1254"/>
      <c r="BN68" s="1254"/>
      <c r="BO68" s="1254"/>
      <c r="BP68" s="1254"/>
      <c r="BQ68" s="1254"/>
      <c r="BR68" s="1254"/>
      <c r="BS68" s="1254"/>
      <c r="BT68" s="1254"/>
      <c r="BU68" s="1254"/>
      <c r="BV68" s="1254"/>
      <c r="BW68" s="1254"/>
      <c r="BX68" s="1254"/>
      <c r="BY68" s="1254"/>
      <c r="BZ68" s="1254"/>
      <c r="CA68" s="1254"/>
      <c r="CB68" s="1254"/>
      <c r="CC68" s="1254"/>
      <c r="CD68" s="1254"/>
      <c r="CE68" s="1254"/>
      <c r="CF68" s="1254"/>
      <c r="CG68" s="1254"/>
      <c r="CH68" s="1254"/>
      <c r="CI68" s="1254"/>
      <c r="CJ68" s="1254"/>
      <c r="CK68" s="1254"/>
      <c r="CL68" s="1254"/>
      <c r="CM68" s="1254"/>
      <c r="CN68" s="1254"/>
      <c r="CO68" s="1254"/>
      <c r="CP68" s="1254"/>
      <c r="CQ68" s="1254"/>
      <c r="CR68" s="1254"/>
      <c r="CS68" s="1254"/>
      <c r="CT68" s="1254"/>
      <c r="CU68" s="1254"/>
      <c r="CV68" s="1254"/>
      <c r="CW68" s="1254"/>
      <c r="CX68" s="1254"/>
      <c r="CY68" s="1254"/>
      <c r="CZ68" s="1254"/>
      <c r="DA68" s="1254"/>
      <c r="DB68" s="1254"/>
      <c r="DC68" s="1255"/>
    </row>
    <row r="69" spans="2:107" x14ac:dyDescent="0.15">
      <c r="B69" s="372"/>
      <c r="AN69" s="1256"/>
      <c r="AO69" s="1257"/>
      <c r="AP69" s="1257"/>
      <c r="AQ69" s="1257"/>
      <c r="AR69" s="1257"/>
      <c r="AS69" s="1257"/>
      <c r="AT69" s="1257"/>
      <c r="AU69" s="1257"/>
      <c r="AV69" s="1257"/>
      <c r="AW69" s="1257"/>
      <c r="AX69" s="1257"/>
      <c r="AY69" s="1257"/>
      <c r="AZ69" s="1257"/>
      <c r="BA69" s="1257"/>
      <c r="BB69" s="1257"/>
      <c r="BC69" s="1257"/>
      <c r="BD69" s="1257"/>
      <c r="BE69" s="1257"/>
      <c r="BF69" s="1257"/>
      <c r="BG69" s="1257"/>
      <c r="BH69" s="1257"/>
      <c r="BI69" s="1257"/>
      <c r="BJ69" s="1257"/>
      <c r="BK69" s="1257"/>
      <c r="BL69" s="1257"/>
      <c r="BM69" s="1257"/>
      <c r="BN69" s="1257"/>
      <c r="BO69" s="1257"/>
      <c r="BP69" s="1257"/>
      <c r="BQ69" s="1257"/>
      <c r="BR69" s="1257"/>
      <c r="BS69" s="1257"/>
      <c r="BT69" s="1257"/>
      <c r="BU69" s="1257"/>
      <c r="BV69" s="1257"/>
      <c r="BW69" s="1257"/>
      <c r="BX69" s="1257"/>
      <c r="BY69" s="1257"/>
      <c r="BZ69" s="1257"/>
      <c r="CA69" s="1257"/>
      <c r="CB69" s="1257"/>
      <c r="CC69" s="1257"/>
      <c r="CD69" s="1257"/>
      <c r="CE69" s="1257"/>
      <c r="CF69" s="1257"/>
      <c r="CG69" s="1257"/>
      <c r="CH69" s="1257"/>
      <c r="CI69" s="1257"/>
      <c r="CJ69" s="1257"/>
      <c r="CK69" s="1257"/>
      <c r="CL69" s="1257"/>
      <c r="CM69" s="1257"/>
      <c r="CN69" s="1257"/>
      <c r="CO69" s="1257"/>
      <c r="CP69" s="1257"/>
      <c r="CQ69" s="1257"/>
      <c r="CR69" s="1257"/>
      <c r="CS69" s="1257"/>
      <c r="CT69" s="1257"/>
      <c r="CU69" s="1257"/>
      <c r="CV69" s="1257"/>
      <c r="CW69" s="1257"/>
      <c r="CX69" s="1257"/>
      <c r="CY69" s="1257"/>
      <c r="CZ69" s="1257"/>
      <c r="DA69" s="1257"/>
      <c r="DB69" s="1257"/>
      <c r="DC69" s="125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571</v>
      </c>
    </row>
    <row r="72" spans="2:107" x14ac:dyDescent="0.15">
      <c r="B72" s="372"/>
      <c r="G72" s="1259"/>
      <c r="H72" s="1259"/>
      <c r="I72" s="1259"/>
      <c r="J72" s="1259"/>
      <c r="K72" s="382"/>
      <c r="L72" s="382"/>
      <c r="M72" s="383"/>
      <c r="N72" s="383"/>
      <c r="AN72" s="1260"/>
      <c r="AO72" s="1261"/>
      <c r="AP72" s="1261"/>
      <c r="AQ72" s="1261"/>
      <c r="AR72" s="1261"/>
      <c r="AS72" s="1261"/>
      <c r="AT72" s="1261"/>
      <c r="AU72" s="1261"/>
      <c r="AV72" s="1261"/>
      <c r="AW72" s="1261"/>
      <c r="AX72" s="1261"/>
      <c r="AY72" s="1261"/>
      <c r="AZ72" s="1261"/>
      <c r="BA72" s="1261"/>
      <c r="BB72" s="1261"/>
      <c r="BC72" s="1261"/>
      <c r="BD72" s="1261"/>
      <c r="BE72" s="1261"/>
      <c r="BF72" s="1261"/>
      <c r="BG72" s="1261"/>
      <c r="BH72" s="1261"/>
      <c r="BI72" s="1261"/>
      <c r="BJ72" s="1261"/>
      <c r="BK72" s="1261"/>
      <c r="BL72" s="1261"/>
      <c r="BM72" s="1261"/>
      <c r="BN72" s="1261"/>
      <c r="BO72" s="1262"/>
      <c r="BP72" s="1263" t="s">
        <v>525</v>
      </c>
      <c r="BQ72" s="1263"/>
      <c r="BR72" s="1263"/>
      <c r="BS72" s="1263"/>
      <c r="BT72" s="1263"/>
      <c r="BU72" s="1263"/>
      <c r="BV72" s="1263"/>
      <c r="BW72" s="1263"/>
      <c r="BX72" s="1263" t="s">
        <v>526</v>
      </c>
      <c r="BY72" s="1263"/>
      <c r="BZ72" s="1263"/>
      <c r="CA72" s="1263"/>
      <c r="CB72" s="1263"/>
      <c r="CC72" s="1263"/>
      <c r="CD72" s="1263"/>
      <c r="CE72" s="1263"/>
      <c r="CF72" s="1263" t="s">
        <v>527</v>
      </c>
      <c r="CG72" s="1263"/>
      <c r="CH72" s="1263"/>
      <c r="CI72" s="1263"/>
      <c r="CJ72" s="1263"/>
      <c r="CK72" s="1263"/>
      <c r="CL72" s="1263"/>
      <c r="CM72" s="1263"/>
      <c r="CN72" s="1263" t="s">
        <v>528</v>
      </c>
      <c r="CO72" s="1263"/>
      <c r="CP72" s="1263"/>
      <c r="CQ72" s="1263"/>
      <c r="CR72" s="1263"/>
      <c r="CS72" s="1263"/>
      <c r="CT72" s="1263"/>
      <c r="CU72" s="1263"/>
      <c r="CV72" s="1263" t="s">
        <v>529</v>
      </c>
      <c r="CW72" s="1263"/>
      <c r="CX72" s="1263"/>
      <c r="CY72" s="1263"/>
      <c r="CZ72" s="1263"/>
      <c r="DA72" s="1263"/>
      <c r="DB72" s="1263"/>
      <c r="DC72" s="1263"/>
    </row>
    <row r="73" spans="2:107" x14ac:dyDescent="0.15">
      <c r="B73" s="372"/>
      <c r="G73" s="1269"/>
      <c r="H73" s="1269"/>
      <c r="I73" s="1269"/>
      <c r="J73" s="1269"/>
      <c r="K73" s="1270"/>
      <c r="L73" s="1270"/>
      <c r="M73" s="1270"/>
      <c r="N73" s="1270"/>
      <c r="AM73" s="381"/>
      <c r="AN73" s="1266" t="s">
        <v>572</v>
      </c>
      <c r="AO73" s="1266"/>
      <c r="AP73" s="1266"/>
      <c r="AQ73" s="1266"/>
      <c r="AR73" s="1266"/>
      <c r="AS73" s="1266"/>
      <c r="AT73" s="1266"/>
      <c r="AU73" s="1266"/>
      <c r="AV73" s="1266"/>
      <c r="AW73" s="1266"/>
      <c r="AX73" s="1266"/>
      <c r="AY73" s="1266"/>
      <c r="AZ73" s="1266"/>
      <c r="BA73" s="1266"/>
      <c r="BB73" s="1266" t="s">
        <v>573</v>
      </c>
      <c r="BC73" s="1266"/>
      <c r="BD73" s="1266"/>
      <c r="BE73" s="1266"/>
      <c r="BF73" s="1266"/>
      <c r="BG73" s="1266"/>
      <c r="BH73" s="1266"/>
      <c r="BI73" s="1266"/>
      <c r="BJ73" s="1266"/>
      <c r="BK73" s="1266"/>
      <c r="BL73" s="1266"/>
      <c r="BM73" s="1266"/>
      <c r="BN73" s="1266"/>
      <c r="BO73" s="1266"/>
      <c r="BP73" s="1264">
        <v>37.200000000000003</v>
      </c>
      <c r="BQ73" s="1264"/>
      <c r="BR73" s="1264"/>
      <c r="BS73" s="1264"/>
      <c r="BT73" s="1264"/>
      <c r="BU73" s="1264"/>
      <c r="BV73" s="1264"/>
      <c r="BW73" s="1264"/>
      <c r="BX73" s="1264">
        <v>46.6</v>
      </c>
      <c r="BY73" s="1264"/>
      <c r="BZ73" s="1264"/>
      <c r="CA73" s="1264"/>
      <c r="CB73" s="1264"/>
      <c r="CC73" s="1264"/>
      <c r="CD73" s="1264"/>
      <c r="CE73" s="1264"/>
      <c r="CF73" s="1264">
        <v>17.3</v>
      </c>
      <c r="CG73" s="1264"/>
      <c r="CH73" s="1264"/>
      <c r="CI73" s="1264"/>
      <c r="CJ73" s="1264"/>
      <c r="CK73" s="1264"/>
      <c r="CL73" s="1264"/>
      <c r="CM73" s="1264"/>
      <c r="CN73" s="1264"/>
      <c r="CO73" s="1264"/>
      <c r="CP73" s="1264"/>
      <c r="CQ73" s="1264"/>
      <c r="CR73" s="1264"/>
      <c r="CS73" s="1264"/>
      <c r="CT73" s="1264"/>
      <c r="CU73" s="1264"/>
      <c r="CV73" s="1264"/>
      <c r="CW73" s="1264"/>
      <c r="CX73" s="1264"/>
      <c r="CY73" s="1264"/>
      <c r="CZ73" s="1264"/>
      <c r="DA73" s="1264"/>
      <c r="DB73" s="1264"/>
      <c r="DC73" s="1264"/>
    </row>
    <row r="74" spans="2:107" x14ac:dyDescent="0.15">
      <c r="B74" s="372"/>
      <c r="G74" s="1269"/>
      <c r="H74" s="1269"/>
      <c r="I74" s="1269"/>
      <c r="J74" s="1269"/>
      <c r="K74" s="1270"/>
      <c r="L74" s="1270"/>
      <c r="M74" s="1270"/>
      <c r="N74" s="1270"/>
      <c r="AM74" s="381"/>
      <c r="AN74" s="1266"/>
      <c r="AO74" s="1266"/>
      <c r="AP74" s="1266"/>
      <c r="AQ74" s="1266"/>
      <c r="AR74" s="1266"/>
      <c r="AS74" s="1266"/>
      <c r="AT74" s="1266"/>
      <c r="AU74" s="1266"/>
      <c r="AV74" s="1266"/>
      <c r="AW74" s="1266"/>
      <c r="AX74" s="1266"/>
      <c r="AY74" s="1266"/>
      <c r="AZ74" s="1266"/>
      <c r="BA74" s="1266"/>
      <c r="BB74" s="1266"/>
      <c r="BC74" s="1266"/>
      <c r="BD74" s="1266"/>
      <c r="BE74" s="1266"/>
      <c r="BF74" s="1266"/>
      <c r="BG74" s="1266"/>
      <c r="BH74" s="1266"/>
      <c r="BI74" s="1266"/>
      <c r="BJ74" s="1266"/>
      <c r="BK74" s="1266"/>
      <c r="BL74" s="1266"/>
      <c r="BM74" s="1266"/>
      <c r="BN74" s="1266"/>
      <c r="BO74" s="1266"/>
      <c r="BP74" s="1264"/>
      <c r="BQ74" s="1264"/>
      <c r="BR74" s="1264"/>
      <c r="BS74" s="1264"/>
      <c r="BT74" s="1264"/>
      <c r="BU74" s="1264"/>
      <c r="BV74" s="1264"/>
      <c r="BW74" s="1264"/>
      <c r="BX74" s="1264"/>
      <c r="BY74" s="1264"/>
      <c r="BZ74" s="1264"/>
      <c r="CA74" s="1264"/>
      <c r="CB74" s="1264"/>
      <c r="CC74" s="1264"/>
      <c r="CD74" s="1264"/>
      <c r="CE74" s="1264"/>
      <c r="CF74" s="1264"/>
      <c r="CG74" s="1264"/>
      <c r="CH74" s="1264"/>
      <c r="CI74" s="1264"/>
      <c r="CJ74" s="1264"/>
      <c r="CK74" s="1264"/>
      <c r="CL74" s="1264"/>
      <c r="CM74" s="1264"/>
      <c r="CN74" s="1264"/>
      <c r="CO74" s="1264"/>
      <c r="CP74" s="1264"/>
      <c r="CQ74" s="1264"/>
      <c r="CR74" s="1264"/>
      <c r="CS74" s="1264"/>
      <c r="CT74" s="1264"/>
      <c r="CU74" s="1264"/>
      <c r="CV74" s="1264"/>
      <c r="CW74" s="1264"/>
      <c r="CX74" s="1264"/>
      <c r="CY74" s="1264"/>
      <c r="CZ74" s="1264"/>
      <c r="DA74" s="1264"/>
      <c r="DB74" s="1264"/>
      <c r="DC74" s="1264"/>
    </row>
    <row r="75" spans="2:107" x14ac:dyDescent="0.15">
      <c r="B75" s="372"/>
      <c r="G75" s="1269"/>
      <c r="H75" s="1269"/>
      <c r="I75" s="1259"/>
      <c r="J75" s="1259"/>
      <c r="K75" s="1265"/>
      <c r="L75" s="1265"/>
      <c r="M75" s="1265"/>
      <c r="N75" s="1265"/>
      <c r="AM75" s="381"/>
      <c r="AN75" s="1266"/>
      <c r="AO75" s="1266"/>
      <c r="AP75" s="1266"/>
      <c r="AQ75" s="1266"/>
      <c r="AR75" s="1266"/>
      <c r="AS75" s="1266"/>
      <c r="AT75" s="1266"/>
      <c r="AU75" s="1266"/>
      <c r="AV75" s="1266"/>
      <c r="AW75" s="1266"/>
      <c r="AX75" s="1266"/>
      <c r="AY75" s="1266"/>
      <c r="AZ75" s="1266"/>
      <c r="BA75" s="1266"/>
      <c r="BB75" s="1266" t="s">
        <v>578</v>
      </c>
      <c r="BC75" s="1266"/>
      <c r="BD75" s="1266"/>
      <c r="BE75" s="1266"/>
      <c r="BF75" s="1266"/>
      <c r="BG75" s="1266"/>
      <c r="BH75" s="1266"/>
      <c r="BI75" s="1266"/>
      <c r="BJ75" s="1266"/>
      <c r="BK75" s="1266"/>
      <c r="BL75" s="1266"/>
      <c r="BM75" s="1266"/>
      <c r="BN75" s="1266"/>
      <c r="BO75" s="1266"/>
      <c r="BP75" s="1264">
        <v>13.6</v>
      </c>
      <c r="BQ75" s="1264"/>
      <c r="BR75" s="1264"/>
      <c r="BS75" s="1264"/>
      <c r="BT75" s="1264"/>
      <c r="BU75" s="1264"/>
      <c r="BV75" s="1264"/>
      <c r="BW75" s="1264"/>
      <c r="BX75" s="1264">
        <v>15.7</v>
      </c>
      <c r="BY75" s="1264"/>
      <c r="BZ75" s="1264"/>
      <c r="CA75" s="1264"/>
      <c r="CB75" s="1264"/>
      <c r="CC75" s="1264"/>
      <c r="CD75" s="1264"/>
      <c r="CE75" s="1264"/>
      <c r="CF75" s="1264">
        <v>16.2</v>
      </c>
      <c r="CG75" s="1264"/>
      <c r="CH75" s="1264"/>
      <c r="CI75" s="1264"/>
      <c r="CJ75" s="1264"/>
      <c r="CK75" s="1264"/>
      <c r="CL75" s="1264"/>
      <c r="CM75" s="1264"/>
      <c r="CN75" s="1264">
        <v>16</v>
      </c>
      <c r="CO75" s="1264"/>
      <c r="CP75" s="1264"/>
      <c r="CQ75" s="1264"/>
      <c r="CR75" s="1264"/>
      <c r="CS75" s="1264"/>
      <c r="CT75" s="1264"/>
      <c r="CU75" s="1264"/>
      <c r="CV75" s="1264">
        <v>13.7</v>
      </c>
      <c r="CW75" s="1264"/>
      <c r="CX75" s="1264"/>
      <c r="CY75" s="1264"/>
      <c r="CZ75" s="1264"/>
      <c r="DA75" s="1264"/>
      <c r="DB75" s="1264"/>
      <c r="DC75" s="1264"/>
    </row>
    <row r="76" spans="2:107" x14ac:dyDescent="0.15">
      <c r="B76" s="372"/>
      <c r="G76" s="1269"/>
      <c r="H76" s="1269"/>
      <c r="I76" s="1259"/>
      <c r="J76" s="1259"/>
      <c r="K76" s="1265"/>
      <c r="L76" s="1265"/>
      <c r="M76" s="1265"/>
      <c r="N76" s="1265"/>
      <c r="AM76" s="381"/>
      <c r="AN76" s="1266"/>
      <c r="AO76" s="1266"/>
      <c r="AP76" s="1266"/>
      <c r="AQ76" s="1266"/>
      <c r="AR76" s="1266"/>
      <c r="AS76" s="1266"/>
      <c r="AT76" s="1266"/>
      <c r="AU76" s="1266"/>
      <c r="AV76" s="1266"/>
      <c r="AW76" s="1266"/>
      <c r="AX76" s="1266"/>
      <c r="AY76" s="1266"/>
      <c r="AZ76" s="1266"/>
      <c r="BA76" s="1266"/>
      <c r="BB76" s="1266"/>
      <c r="BC76" s="1266"/>
      <c r="BD76" s="1266"/>
      <c r="BE76" s="1266"/>
      <c r="BF76" s="1266"/>
      <c r="BG76" s="1266"/>
      <c r="BH76" s="1266"/>
      <c r="BI76" s="1266"/>
      <c r="BJ76" s="1266"/>
      <c r="BK76" s="1266"/>
      <c r="BL76" s="1266"/>
      <c r="BM76" s="1266"/>
      <c r="BN76" s="1266"/>
      <c r="BO76" s="1266"/>
      <c r="BP76" s="1264"/>
      <c r="BQ76" s="1264"/>
      <c r="BR76" s="1264"/>
      <c r="BS76" s="1264"/>
      <c r="BT76" s="1264"/>
      <c r="BU76" s="1264"/>
      <c r="BV76" s="1264"/>
      <c r="BW76" s="1264"/>
      <c r="BX76" s="1264"/>
      <c r="BY76" s="1264"/>
      <c r="BZ76" s="1264"/>
      <c r="CA76" s="1264"/>
      <c r="CB76" s="1264"/>
      <c r="CC76" s="1264"/>
      <c r="CD76" s="1264"/>
      <c r="CE76" s="1264"/>
      <c r="CF76" s="1264"/>
      <c r="CG76" s="1264"/>
      <c r="CH76" s="1264"/>
      <c r="CI76" s="1264"/>
      <c r="CJ76" s="1264"/>
      <c r="CK76" s="1264"/>
      <c r="CL76" s="1264"/>
      <c r="CM76" s="1264"/>
      <c r="CN76" s="1264"/>
      <c r="CO76" s="1264"/>
      <c r="CP76" s="1264"/>
      <c r="CQ76" s="1264"/>
      <c r="CR76" s="1264"/>
      <c r="CS76" s="1264"/>
      <c r="CT76" s="1264"/>
      <c r="CU76" s="1264"/>
      <c r="CV76" s="1264"/>
      <c r="CW76" s="1264"/>
      <c r="CX76" s="1264"/>
      <c r="CY76" s="1264"/>
      <c r="CZ76" s="1264"/>
      <c r="DA76" s="1264"/>
      <c r="DB76" s="1264"/>
      <c r="DC76" s="1264"/>
    </row>
    <row r="77" spans="2:107" x14ac:dyDescent="0.15">
      <c r="B77" s="372"/>
      <c r="G77" s="1259"/>
      <c r="H77" s="1259"/>
      <c r="I77" s="1259"/>
      <c r="J77" s="1259"/>
      <c r="K77" s="1270"/>
      <c r="L77" s="1270"/>
      <c r="M77" s="1270"/>
      <c r="N77" s="1270"/>
      <c r="AN77" s="1263" t="s">
        <v>575</v>
      </c>
      <c r="AO77" s="1263"/>
      <c r="AP77" s="1263"/>
      <c r="AQ77" s="1263"/>
      <c r="AR77" s="1263"/>
      <c r="AS77" s="1263"/>
      <c r="AT77" s="1263"/>
      <c r="AU77" s="1263"/>
      <c r="AV77" s="1263"/>
      <c r="AW77" s="1263"/>
      <c r="AX77" s="1263"/>
      <c r="AY77" s="1263"/>
      <c r="AZ77" s="1263"/>
      <c r="BA77" s="1263"/>
      <c r="BB77" s="1266" t="s">
        <v>573</v>
      </c>
      <c r="BC77" s="1266"/>
      <c r="BD77" s="1266"/>
      <c r="BE77" s="1266"/>
      <c r="BF77" s="1266"/>
      <c r="BG77" s="1266"/>
      <c r="BH77" s="1266"/>
      <c r="BI77" s="1266"/>
      <c r="BJ77" s="1266"/>
      <c r="BK77" s="1266"/>
      <c r="BL77" s="1266"/>
      <c r="BM77" s="1266"/>
      <c r="BN77" s="1266"/>
      <c r="BO77" s="1266"/>
      <c r="BP77" s="1264">
        <v>0</v>
      </c>
      <c r="BQ77" s="1264"/>
      <c r="BR77" s="1264"/>
      <c r="BS77" s="1264"/>
      <c r="BT77" s="1264"/>
      <c r="BU77" s="1264"/>
      <c r="BV77" s="1264"/>
      <c r="BW77" s="1264"/>
      <c r="BX77" s="1264">
        <v>0</v>
      </c>
      <c r="BY77" s="1264"/>
      <c r="BZ77" s="1264"/>
      <c r="CA77" s="1264"/>
      <c r="CB77" s="1264"/>
      <c r="CC77" s="1264"/>
      <c r="CD77" s="1264"/>
      <c r="CE77" s="1264"/>
      <c r="CF77" s="1264">
        <v>0</v>
      </c>
      <c r="CG77" s="1264"/>
      <c r="CH77" s="1264"/>
      <c r="CI77" s="1264"/>
      <c r="CJ77" s="1264"/>
      <c r="CK77" s="1264"/>
      <c r="CL77" s="1264"/>
      <c r="CM77" s="1264"/>
      <c r="CN77" s="1264">
        <v>0</v>
      </c>
      <c r="CO77" s="1264"/>
      <c r="CP77" s="1264"/>
      <c r="CQ77" s="1264"/>
      <c r="CR77" s="1264"/>
      <c r="CS77" s="1264"/>
      <c r="CT77" s="1264"/>
      <c r="CU77" s="1264"/>
      <c r="CV77" s="1264">
        <v>0</v>
      </c>
      <c r="CW77" s="1264"/>
      <c r="CX77" s="1264"/>
      <c r="CY77" s="1264"/>
      <c r="CZ77" s="1264"/>
      <c r="DA77" s="1264"/>
      <c r="DB77" s="1264"/>
      <c r="DC77" s="1264"/>
    </row>
    <row r="78" spans="2:107" x14ac:dyDescent="0.15">
      <c r="B78" s="372"/>
      <c r="G78" s="1259"/>
      <c r="H78" s="1259"/>
      <c r="I78" s="1259"/>
      <c r="J78" s="1259"/>
      <c r="K78" s="1270"/>
      <c r="L78" s="1270"/>
      <c r="M78" s="1270"/>
      <c r="N78" s="1270"/>
      <c r="AN78" s="1263"/>
      <c r="AO78" s="1263"/>
      <c r="AP78" s="1263"/>
      <c r="AQ78" s="1263"/>
      <c r="AR78" s="1263"/>
      <c r="AS78" s="1263"/>
      <c r="AT78" s="1263"/>
      <c r="AU78" s="1263"/>
      <c r="AV78" s="1263"/>
      <c r="AW78" s="1263"/>
      <c r="AX78" s="1263"/>
      <c r="AY78" s="1263"/>
      <c r="AZ78" s="1263"/>
      <c r="BA78" s="1263"/>
      <c r="BB78" s="1266"/>
      <c r="BC78" s="1266"/>
      <c r="BD78" s="1266"/>
      <c r="BE78" s="1266"/>
      <c r="BF78" s="1266"/>
      <c r="BG78" s="1266"/>
      <c r="BH78" s="1266"/>
      <c r="BI78" s="1266"/>
      <c r="BJ78" s="1266"/>
      <c r="BK78" s="1266"/>
      <c r="BL78" s="1266"/>
      <c r="BM78" s="1266"/>
      <c r="BN78" s="1266"/>
      <c r="BO78" s="1266"/>
      <c r="BP78" s="1264"/>
      <c r="BQ78" s="1264"/>
      <c r="BR78" s="1264"/>
      <c r="BS78" s="1264"/>
      <c r="BT78" s="1264"/>
      <c r="BU78" s="1264"/>
      <c r="BV78" s="1264"/>
      <c r="BW78" s="1264"/>
      <c r="BX78" s="1264"/>
      <c r="BY78" s="1264"/>
      <c r="BZ78" s="1264"/>
      <c r="CA78" s="1264"/>
      <c r="CB78" s="1264"/>
      <c r="CC78" s="1264"/>
      <c r="CD78" s="1264"/>
      <c r="CE78" s="1264"/>
      <c r="CF78" s="1264"/>
      <c r="CG78" s="1264"/>
      <c r="CH78" s="1264"/>
      <c r="CI78" s="1264"/>
      <c r="CJ78" s="1264"/>
      <c r="CK78" s="1264"/>
      <c r="CL78" s="1264"/>
      <c r="CM78" s="1264"/>
      <c r="CN78" s="1264"/>
      <c r="CO78" s="1264"/>
      <c r="CP78" s="1264"/>
      <c r="CQ78" s="1264"/>
      <c r="CR78" s="1264"/>
      <c r="CS78" s="1264"/>
      <c r="CT78" s="1264"/>
      <c r="CU78" s="1264"/>
      <c r="CV78" s="1264"/>
      <c r="CW78" s="1264"/>
      <c r="CX78" s="1264"/>
      <c r="CY78" s="1264"/>
      <c r="CZ78" s="1264"/>
      <c r="DA78" s="1264"/>
      <c r="DB78" s="1264"/>
      <c r="DC78" s="1264"/>
    </row>
    <row r="79" spans="2:107" x14ac:dyDescent="0.15">
      <c r="B79" s="372"/>
      <c r="G79" s="1259"/>
      <c r="H79" s="1259"/>
      <c r="I79" s="1268"/>
      <c r="J79" s="1268"/>
      <c r="K79" s="1271"/>
      <c r="L79" s="1271"/>
      <c r="M79" s="1271"/>
      <c r="N79" s="1271"/>
      <c r="AN79" s="1263"/>
      <c r="AO79" s="1263"/>
      <c r="AP79" s="1263"/>
      <c r="AQ79" s="1263"/>
      <c r="AR79" s="1263"/>
      <c r="AS79" s="1263"/>
      <c r="AT79" s="1263"/>
      <c r="AU79" s="1263"/>
      <c r="AV79" s="1263"/>
      <c r="AW79" s="1263"/>
      <c r="AX79" s="1263"/>
      <c r="AY79" s="1263"/>
      <c r="AZ79" s="1263"/>
      <c r="BA79" s="1263"/>
      <c r="BB79" s="1266" t="s">
        <v>578</v>
      </c>
      <c r="BC79" s="1266"/>
      <c r="BD79" s="1266"/>
      <c r="BE79" s="1266"/>
      <c r="BF79" s="1266"/>
      <c r="BG79" s="1266"/>
      <c r="BH79" s="1266"/>
      <c r="BI79" s="1266"/>
      <c r="BJ79" s="1266"/>
      <c r="BK79" s="1266"/>
      <c r="BL79" s="1266"/>
      <c r="BM79" s="1266"/>
      <c r="BN79" s="1266"/>
      <c r="BO79" s="1266"/>
      <c r="BP79" s="1264">
        <v>5.8</v>
      </c>
      <c r="BQ79" s="1264"/>
      <c r="BR79" s="1264"/>
      <c r="BS79" s="1264"/>
      <c r="BT79" s="1264"/>
      <c r="BU79" s="1264"/>
      <c r="BV79" s="1264"/>
      <c r="BW79" s="1264"/>
      <c r="BX79" s="1264">
        <v>5.8</v>
      </c>
      <c r="BY79" s="1264"/>
      <c r="BZ79" s="1264"/>
      <c r="CA79" s="1264"/>
      <c r="CB79" s="1264"/>
      <c r="CC79" s="1264"/>
      <c r="CD79" s="1264"/>
      <c r="CE79" s="1264"/>
      <c r="CF79" s="1264">
        <v>6.1</v>
      </c>
      <c r="CG79" s="1264"/>
      <c r="CH79" s="1264"/>
      <c r="CI79" s="1264"/>
      <c r="CJ79" s="1264"/>
      <c r="CK79" s="1264"/>
      <c r="CL79" s="1264"/>
      <c r="CM79" s="1264"/>
      <c r="CN79" s="1264">
        <v>6.4</v>
      </c>
      <c r="CO79" s="1264"/>
      <c r="CP79" s="1264"/>
      <c r="CQ79" s="1264"/>
      <c r="CR79" s="1264"/>
      <c r="CS79" s="1264"/>
      <c r="CT79" s="1264"/>
      <c r="CU79" s="1264"/>
      <c r="CV79" s="1264">
        <v>6.7</v>
      </c>
      <c r="CW79" s="1264"/>
      <c r="CX79" s="1264"/>
      <c r="CY79" s="1264"/>
      <c r="CZ79" s="1264"/>
      <c r="DA79" s="1264"/>
      <c r="DB79" s="1264"/>
      <c r="DC79" s="1264"/>
    </row>
    <row r="80" spans="2:107" x14ac:dyDescent="0.15">
      <c r="B80" s="372"/>
      <c r="G80" s="1259"/>
      <c r="H80" s="1259"/>
      <c r="I80" s="1268"/>
      <c r="J80" s="1268"/>
      <c r="K80" s="1271"/>
      <c r="L80" s="1271"/>
      <c r="M80" s="1271"/>
      <c r="N80" s="1271"/>
      <c r="AN80" s="1263"/>
      <c r="AO80" s="1263"/>
      <c r="AP80" s="1263"/>
      <c r="AQ80" s="1263"/>
      <c r="AR80" s="1263"/>
      <c r="AS80" s="1263"/>
      <c r="AT80" s="1263"/>
      <c r="AU80" s="1263"/>
      <c r="AV80" s="1263"/>
      <c r="AW80" s="1263"/>
      <c r="AX80" s="1263"/>
      <c r="AY80" s="1263"/>
      <c r="AZ80" s="1263"/>
      <c r="BA80" s="1263"/>
      <c r="BB80" s="1266"/>
      <c r="BC80" s="1266"/>
      <c r="BD80" s="1266"/>
      <c r="BE80" s="1266"/>
      <c r="BF80" s="1266"/>
      <c r="BG80" s="1266"/>
      <c r="BH80" s="1266"/>
      <c r="BI80" s="1266"/>
      <c r="BJ80" s="1266"/>
      <c r="BK80" s="1266"/>
      <c r="BL80" s="1266"/>
      <c r="BM80" s="1266"/>
      <c r="BN80" s="1266"/>
      <c r="BO80" s="1266"/>
      <c r="BP80" s="1264"/>
      <c r="BQ80" s="1264"/>
      <c r="BR80" s="1264"/>
      <c r="BS80" s="1264"/>
      <c r="BT80" s="1264"/>
      <c r="BU80" s="1264"/>
      <c r="BV80" s="1264"/>
      <c r="BW80" s="1264"/>
      <c r="BX80" s="1264"/>
      <c r="BY80" s="1264"/>
      <c r="BZ80" s="1264"/>
      <c r="CA80" s="1264"/>
      <c r="CB80" s="1264"/>
      <c r="CC80" s="1264"/>
      <c r="CD80" s="1264"/>
      <c r="CE80" s="1264"/>
      <c r="CF80" s="1264"/>
      <c r="CG80" s="1264"/>
      <c r="CH80" s="1264"/>
      <c r="CI80" s="1264"/>
      <c r="CJ80" s="1264"/>
      <c r="CK80" s="1264"/>
      <c r="CL80" s="1264"/>
      <c r="CM80" s="1264"/>
      <c r="CN80" s="1264"/>
      <c r="CO80" s="1264"/>
      <c r="CP80" s="1264"/>
      <c r="CQ80" s="1264"/>
      <c r="CR80" s="1264"/>
      <c r="CS80" s="1264"/>
      <c r="CT80" s="1264"/>
      <c r="CU80" s="1264"/>
      <c r="CV80" s="1264"/>
      <c r="CW80" s="1264"/>
      <c r="CX80" s="1264"/>
      <c r="CY80" s="1264"/>
      <c r="CZ80" s="1264"/>
      <c r="DA80" s="1264"/>
      <c r="DB80" s="1264"/>
      <c r="DC80" s="1264"/>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q/pNXkQer0PFhJQVTVRbuBxgJj4EV0jA3C0YflldvHVteb5lGfIdfAdi6v+3+F9csEDOvHtq2xG+lDIAvPaLWw==" saltValue="Me8RBu9NRqdQLSQrsne4K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3B244-FCF1-46F3-9581-B6C672C1E2E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copmCg5O8lPL/iytlKJn2O050dvGDwFV+JC4+nd1PjLx4PRLEnt9Hq9qzkjqNgrPFvADJJ7tF2BJJBMmvq7RmA==" saltValue="T1eBGe1FUVKEE1YJj2IC7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9AB8F-FCAF-484E-8AC3-64ECF387FAF1}">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x3N0eCcgxTdtXTVtQv2ZUslwXtpS2BtWbeLod40GiH9Yn+qSbJ9Ef2Q/tMnghR3gRuO30Gkv3ACIPxGioUb0IQ==" saltValue="NXTacFINtnQGnMK3AQ67H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188311</v>
      </c>
      <c r="E3" s="156"/>
      <c r="F3" s="157">
        <v>264232</v>
      </c>
      <c r="G3" s="158"/>
      <c r="H3" s="159"/>
    </row>
    <row r="4" spans="1:8" x14ac:dyDescent="0.15">
      <c r="A4" s="160"/>
      <c r="B4" s="161"/>
      <c r="C4" s="162"/>
      <c r="D4" s="163">
        <v>88919</v>
      </c>
      <c r="E4" s="164"/>
      <c r="F4" s="165">
        <v>133959</v>
      </c>
      <c r="G4" s="166"/>
      <c r="H4" s="167"/>
    </row>
    <row r="5" spans="1:8" x14ac:dyDescent="0.15">
      <c r="A5" s="148" t="s">
        <v>519</v>
      </c>
      <c r="B5" s="153"/>
      <c r="C5" s="154"/>
      <c r="D5" s="155">
        <v>143916</v>
      </c>
      <c r="E5" s="156"/>
      <c r="F5" s="157">
        <v>263613</v>
      </c>
      <c r="G5" s="158"/>
      <c r="H5" s="159"/>
    </row>
    <row r="6" spans="1:8" x14ac:dyDescent="0.15">
      <c r="A6" s="160"/>
      <c r="B6" s="161"/>
      <c r="C6" s="162"/>
      <c r="D6" s="163">
        <v>95314</v>
      </c>
      <c r="E6" s="164"/>
      <c r="F6" s="165">
        <v>128823</v>
      </c>
      <c r="G6" s="166"/>
      <c r="H6" s="167"/>
    </row>
    <row r="7" spans="1:8" x14ac:dyDescent="0.15">
      <c r="A7" s="148" t="s">
        <v>520</v>
      </c>
      <c r="B7" s="153"/>
      <c r="C7" s="154"/>
      <c r="D7" s="155">
        <v>159305</v>
      </c>
      <c r="E7" s="156"/>
      <c r="F7" s="157">
        <v>330026</v>
      </c>
      <c r="G7" s="158"/>
      <c r="H7" s="159"/>
    </row>
    <row r="8" spans="1:8" x14ac:dyDescent="0.15">
      <c r="A8" s="160"/>
      <c r="B8" s="161"/>
      <c r="C8" s="162"/>
      <c r="D8" s="163">
        <v>96700</v>
      </c>
      <c r="E8" s="164"/>
      <c r="F8" s="165">
        <v>141075</v>
      </c>
      <c r="G8" s="166"/>
      <c r="H8" s="167"/>
    </row>
    <row r="9" spans="1:8" x14ac:dyDescent="0.15">
      <c r="A9" s="148" t="s">
        <v>521</v>
      </c>
      <c r="B9" s="153"/>
      <c r="C9" s="154"/>
      <c r="D9" s="155">
        <v>219597</v>
      </c>
      <c r="E9" s="156"/>
      <c r="F9" s="157">
        <v>278179</v>
      </c>
      <c r="G9" s="158"/>
      <c r="H9" s="159"/>
    </row>
    <row r="10" spans="1:8" x14ac:dyDescent="0.15">
      <c r="A10" s="160"/>
      <c r="B10" s="161"/>
      <c r="C10" s="162"/>
      <c r="D10" s="163">
        <v>167033</v>
      </c>
      <c r="E10" s="164"/>
      <c r="F10" s="165">
        <v>122182</v>
      </c>
      <c r="G10" s="166"/>
      <c r="H10" s="167"/>
    </row>
    <row r="11" spans="1:8" x14ac:dyDescent="0.15">
      <c r="A11" s="148" t="s">
        <v>522</v>
      </c>
      <c r="B11" s="153"/>
      <c r="C11" s="154"/>
      <c r="D11" s="155">
        <v>239227</v>
      </c>
      <c r="E11" s="156"/>
      <c r="F11" s="157">
        <v>283153</v>
      </c>
      <c r="G11" s="158"/>
      <c r="H11" s="159"/>
    </row>
    <row r="12" spans="1:8" x14ac:dyDescent="0.15">
      <c r="A12" s="160"/>
      <c r="B12" s="161"/>
      <c r="C12" s="168"/>
      <c r="D12" s="163">
        <v>174008</v>
      </c>
      <c r="E12" s="164"/>
      <c r="F12" s="165">
        <v>127593</v>
      </c>
      <c r="G12" s="166"/>
      <c r="H12" s="167"/>
    </row>
    <row r="13" spans="1:8" x14ac:dyDescent="0.15">
      <c r="A13" s="148"/>
      <c r="B13" s="153"/>
      <c r="C13" s="169"/>
      <c r="D13" s="170">
        <v>190071</v>
      </c>
      <c r="E13" s="171"/>
      <c r="F13" s="172">
        <v>283841</v>
      </c>
      <c r="G13" s="173"/>
      <c r="H13" s="159"/>
    </row>
    <row r="14" spans="1:8" x14ac:dyDescent="0.15">
      <c r="A14" s="160"/>
      <c r="B14" s="161"/>
      <c r="C14" s="162"/>
      <c r="D14" s="163">
        <v>124395</v>
      </c>
      <c r="E14" s="164"/>
      <c r="F14" s="165">
        <v>130726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2.85</v>
      </c>
      <c r="C19" s="174">
        <f>ROUND(VALUE(SUBSTITUTE(実質収支比率等に係る経年分析!G$48,"▲","-")),2)</f>
        <v>0.55000000000000004</v>
      </c>
      <c r="D19" s="174">
        <f>ROUND(VALUE(SUBSTITUTE(実質収支比率等に係る経年分析!H$48,"▲","-")),2)</f>
        <v>2.68</v>
      </c>
      <c r="E19" s="174">
        <f>ROUND(VALUE(SUBSTITUTE(実質収支比率等に係る経年分析!I$48,"▲","-")),2)</f>
        <v>3.36</v>
      </c>
      <c r="F19" s="174">
        <f>ROUND(VALUE(SUBSTITUTE(実質収支比率等に係る経年分析!J$48,"▲","-")),2)</f>
        <v>3.71</v>
      </c>
    </row>
    <row r="20" spans="1:11" x14ac:dyDescent="0.15">
      <c r="A20" s="174" t="s">
        <v>53</v>
      </c>
      <c r="B20" s="174">
        <f>ROUND(VALUE(SUBSTITUTE(実質収支比率等に係る経年分析!F$47,"▲","-")),2)</f>
        <v>65.66</v>
      </c>
      <c r="C20" s="174">
        <f>ROUND(VALUE(SUBSTITUTE(実質収支比率等に係る経年分析!G$47,"▲","-")),2)</f>
        <v>55.02</v>
      </c>
      <c r="D20" s="174">
        <f>ROUND(VALUE(SUBSTITUTE(実質収支比率等に係る経年分析!H$47,"▲","-")),2)</f>
        <v>58.16</v>
      </c>
      <c r="E20" s="174">
        <f>ROUND(VALUE(SUBSTITUTE(実質収支比率等に係る経年分析!I$47,"▲","-")),2)</f>
        <v>72.8</v>
      </c>
      <c r="F20" s="174">
        <f>ROUND(VALUE(SUBSTITUTE(実質収支比率等に係る経年分析!J$47,"▲","-")),2)</f>
        <v>81.209999999999994</v>
      </c>
    </row>
    <row r="21" spans="1:11" x14ac:dyDescent="0.15">
      <c r="A21" s="174" t="s">
        <v>54</v>
      </c>
      <c r="B21" s="174">
        <f>IF(ISNUMBER(VALUE(SUBSTITUTE(実質収支比率等に係る経年分析!F$49,"▲","-"))),ROUND(VALUE(SUBSTITUTE(実質収支比率等に係る経年分析!F$49,"▲","-")),2),NA())</f>
        <v>-2.98</v>
      </c>
      <c r="C21" s="174">
        <f>IF(ISNUMBER(VALUE(SUBSTITUTE(実質収支比率等に係る経年分析!G$49,"▲","-"))),ROUND(VALUE(SUBSTITUTE(実質収支比率等に係る経年分析!G$49,"▲","-")),2),NA())</f>
        <v>-4.05</v>
      </c>
      <c r="D21" s="174">
        <f>IF(ISNUMBER(VALUE(SUBSTITUTE(実質収支比率等に係る経年分析!H$49,"▲","-"))),ROUND(VALUE(SUBSTITUTE(実質収支比率等に係る経年分析!H$49,"▲","-")),2),NA())</f>
        <v>16.899999999999999</v>
      </c>
      <c r="E21" s="174">
        <f>IF(ISNUMBER(VALUE(SUBSTITUTE(実質収支比率等に係る経年分析!I$49,"▲","-"))),ROUND(VALUE(SUBSTITUTE(実質収支比率等に係る経年分析!I$49,"▲","-")),2),NA())</f>
        <v>16.18</v>
      </c>
      <c r="F21" s="174">
        <f>IF(ISNUMBER(VALUE(SUBSTITUTE(実質収支比率等に係る経年分析!J$49,"▲","-"))),ROUND(VALUE(SUBSTITUTE(実質収支比率等に係る経年分析!J$49,"▲","-")),2),NA())</f>
        <v>13.1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国民健康保険特別会計（事業勘定）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7.0000000000000007E-2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15">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0.14000000000000001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7.0000000000000007E-2</v>
      </c>
    </row>
    <row r="33" spans="1:16" x14ac:dyDescent="0.15">
      <c r="A33" s="175" t="str">
        <f>IF(連結実質赤字比率に係る赤字・黒字の構成分析!C$37="",NA(),連結実質赤字比率に係る赤字・黒字の構成分析!C$37)</f>
        <v>国民健康保険特別会計（直営診療施設勘定）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0.28000000000000003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0.28000000000000003</v>
      </c>
    </row>
    <row r="34" spans="1:16" x14ac:dyDescent="0.15">
      <c r="A34" s="175" t="str">
        <f>IF(連結実質赤字比率に係る赤字・黒字の構成分析!C$36="",NA(),連結実質赤字比率に係る赤字・黒字の構成分析!C$36)</f>
        <v>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0.84</v>
      </c>
    </row>
    <row r="35" spans="1:16" x14ac:dyDescent="0.15">
      <c r="A35" s="175" t="str">
        <f>IF(連結実質赤字比率に係る赤字・黒字の構成分析!C$35="",NA(),連結実質赤字比率に係る赤字・黒字の構成分析!C$35)</f>
        <v>簡易水道事業特別会計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7.0000000000000007E-2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0.05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2.85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0.54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2.67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3.35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506</v>
      </c>
      <c r="E42" s="176"/>
      <c r="F42" s="176"/>
      <c r="G42" s="176">
        <f>'実質公債費比率（分子）の構造'!L$52</f>
        <v>614</v>
      </c>
      <c r="H42" s="176"/>
      <c r="I42" s="176"/>
      <c r="J42" s="176">
        <f>'実質公債費比率（分子）の構造'!M$52</f>
        <v>644</v>
      </c>
      <c r="K42" s="176"/>
      <c r="L42" s="176"/>
      <c r="M42" s="176">
        <f>'実質公債費比率（分子）の構造'!N$52</f>
        <v>587</v>
      </c>
      <c r="N42" s="176"/>
      <c r="O42" s="176"/>
      <c r="P42" s="176">
        <f>'実質公債費比率（分子）の構造'!O$52</f>
        <v>545</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0</v>
      </c>
      <c r="I44" s="176"/>
      <c r="J44" s="176"/>
      <c r="K44" s="176">
        <f>'実質公債費比率（分子）の構造'!N$50</f>
        <v>1</v>
      </c>
      <c r="L44" s="176"/>
      <c r="M44" s="176"/>
      <c r="N44" s="176">
        <f>'実質公債費比率（分子）の構造'!O$50</f>
        <v>2</v>
      </c>
      <c r="O44" s="176"/>
      <c r="P44" s="176"/>
    </row>
    <row r="45" spans="1:16" x14ac:dyDescent="0.15">
      <c r="A45" s="176" t="s">
        <v>63</v>
      </c>
      <c r="B45" s="176">
        <f>'実質公債費比率（分子）の構造'!K$49</f>
        <v>7</v>
      </c>
      <c r="C45" s="176"/>
      <c r="D45" s="176"/>
      <c r="E45" s="176">
        <f>'実質公債費比率（分子）の構造'!L$49</f>
        <v>8</v>
      </c>
      <c r="F45" s="176"/>
      <c r="G45" s="176"/>
      <c r="H45" s="176">
        <f>'実質公債費比率（分子）の構造'!M$49</f>
        <v>11</v>
      </c>
      <c r="I45" s="176"/>
      <c r="J45" s="176"/>
      <c r="K45" s="176">
        <f>'実質公債費比率（分子）の構造'!N$49</f>
        <v>9</v>
      </c>
      <c r="L45" s="176"/>
      <c r="M45" s="176"/>
      <c r="N45" s="176">
        <f>'実質公債費比率（分子）の構造'!O$49</f>
        <v>6</v>
      </c>
      <c r="O45" s="176"/>
      <c r="P45" s="176"/>
    </row>
    <row r="46" spans="1:16" x14ac:dyDescent="0.15">
      <c r="A46" s="176" t="s">
        <v>64</v>
      </c>
      <c r="B46" s="176">
        <f>'実質公債費比率（分子）の構造'!K$48</f>
        <v>110</v>
      </c>
      <c r="C46" s="176"/>
      <c r="D46" s="176"/>
      <c r="E46" s="176">
        <f>'実質公債費比率（分子）の構造'!L$48</f>
        <v>131</v>
      </c>
      <c r="F46" s="176"/>
      <c r="G46" s="176"/>
      <c r="H46" s="176">
        <f>'実質公債費比率（分子）の構造'!M$48</f>
        <v>135</v>
      </c>
      <c r="I46" s="176"/>
      <c r="J46" s="176"/>
      <c r="K46" s="176">
        <f>'実質公債費比率（分子）の構造'!N$48</f>
        <v>158</v>
      </c>
      <c r="L46" s="176"/>
      <c r="M46" s="176"/>
      <c r="N46" s="176">
        <f>'実質公債費比率（分子）の構造'!O$48</f>
        <v>144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605</v>
      </c>
      <c r="C49" s="176"/>
      <c r="D49" s="176"/>
      <c r="E49" s="176">
        <f>'実質公債費比率（分子）の構造'!L$45</f>
        <v>742</v>
      </c>
      <c r="F49" s="176"/>
      <c r="G49" s="176"/>
      <c r="H49" s="176">
        <f>'実質公債費比率（分子）の構造'!M$45</f>
        <v>755</v>
      </c>
      <c r="I49" s="176"/>
      <c r="J49" s="176"/>
      <c r="K49" s="176">
        <f>'実質公債費比率（分子）の構造'!N$45</f>
        <v>659</v>
      </c>
      <c r="L49" s="176"/>
      <c r="M49" s="176"/>
      <c r="N49" s="176">
        <f>'実質公債費比率（分子）の構造'!O$45</f>
        <v>592</v>
      </c>
      <c r="O49" s="176"/>
      <c r="P49" s="176"/>
    </row>
    <row r="50" spans="1:16" x14ac:dyDescent="0.15">
      <c r="A50" s="176" t="s">
        <v>67</v>
      </c>
      <c r="B50" s="176" t="e">
        <f>NA()</f>
        <v>#N/A</v>
      </c>
      <c r="C50" s="176">
        <f>IF(ISNUMBER('実質公債費比率（分子）の構造'!K$53),'実質公債費比率（分子）の構造'!K$53,NA())</f>
        <v>217</v>
      </c>
      <c r="D50" s="176" t="e">
        <f>NA()</f>
        <v>#N/A</v>
      </c>
      <c r="E50" s="176" t="e">
        <f>NA()</f>
        <v>#N/A</v>
      </c>
      <c r="F50" s="176">
        <f>IF(ISNUMBER('実質公債費比率（分子）の構造'!L$53),'実質公債費比率（分子）の構造'!L$53,NA())</f>
        <v>268</v>
      </c>
      <c r="G50" s="176" t="e">
        <f>NA()</f>
        <v>#N/A</v>
      </c>
      <c r="H50" s="176" t="e">
        <f>NA()</f>
        <v>#N/A</v>
      </c>
      <c r="I50" s="176">
        <f>IF(ISNUMBER('実質公債費比率（分子）の構造'!M$53),'実質公債費比率（分子）の構造'!M$53,NA())</f>
        <v>257</v>
      </c>
      <c r="J50" s="176" t="e">
        <f>NA()</f>
        <v>#N/A</v>
      </c>
      <c r="K50" s="176" t="e">
        <f>NA()</f>
        <v>#N/A</v>
      </c>
      <c r="L50" s="176">
        <f>IF(ISNUMBER('実質公債費比率（分子）の構造'!N$53),'実質公債費比率（分子）の構造'!N$53,NA())</f>
        <v>240</v>
      </c>
      <c r="M50" s="176" t="e">
        <f>NA()</f>
        <v>#N/A</v>
      </c>
      <c r="N50" s="176" t="e">
        <f>NA()</f>
        <v>#N/A</v>
      </c>
      <c r="O50" s="176">
        <f>IF(ISNUMBER('実質公債費比率（分子）の構造'!O$53),'実質公債費比率（分子）の構造'!O$53,NA())</f>
        <v>199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5104</v>
      </c>
      <c r="E56" s="175"/>
      <c r="F56" s="175"/>
      <c r="G56" s="175">
        <f>'将来負担比率（分子）の構造'!J$52</f>
        <v>4782</v>
      </c>
      <c r="H56" s="175"/>
      <c r="I56" s="175"/>
      <c r="J56" s="175">
        <f>'将来負担比率（分子）の構造'!K$52</f>
        <v>4465</v>
      </c>
      <c r="K56" s="175"/>
      <c r="L56" s="175"/>
      <c r="M56" s="175">
        <f>'将来負担比率（分子）の構造'!L$52</f>
        <v>4224</v>
      </c>
      <c r="N56" s="175"/>
      <c r="O56" s="175"/>
      <c r="P56" s="175">
        <f>'将来負担比率（分子）の構造'!M$52</f>
        <v>4019</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1685</v>
      </c>
      <c r="E58" s="175"/>
      <c r="F58" s="175"/>
      <c r="G58" s="175">
        <f>'将来負担比率（分子）の構造'!J$50</f>
        <v>1544</v>
      </c>
      <c r="H58" s="175"/>
      <c r="I58" s="175"/>
      <c r="J58" s="175">
        <f>'将来負担比率（分子）の構造'!K$50</f>
        <v>1672</v>
      </c>
      <c r="K58" s="175"/>
      <c r="L58" s="175"/>
      <c r="M58" s="175">
        <f>'将来負担比率（分子）の構造'!L$50</f>
        <v>2001</v>
      </c>
      <c r="N58" s="175"/>
      <c r="O58" s="175"/>
      <c r="P58" s="175">
        <f>'将来負担比率（分子）の構造'!M$50</f>
        <v>2189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72</v>
      </c>
      <c r="C61" s="175"/>
      <c r="D61" s="175"/>
      <c r="E61" s="175">
        <f>'将来負担比率（分子）の構造'!J$46</f>
        <v>90</v>
      </c>
      <c r="F61" s="175"/>
      <c r="G61" s="175"/>
      <c r="H61" s="175">
        <f>'将来負担比率（分子）の構造'!K$46</f>
        <v>90</v>
      </c>
      <c r="I61" s="175"/>
      <c r="J61" s="175"/>
      <c r="K61" s="175">
        <f>'将来負担比率（分子）の構造'!L$46</f>
        <v>30</v>
      </c>
      <c r="L61" s="175"/>
      <c r="M61" s="175"/>
      <c r="N61" s="175">
        <f>'将来負担比率（分子）の構造'!M$46</f>
        <v>90</v>
      </c>
      <c r="O61" s="175"/>
      <c r="P61" s="175"/>
    </row>
    <row r="62" spans="1:16" x14ac:dyDescent="0.15">
      <c r="A62" s="175" t="s">
        <v>35</v>
      </c>
      <c r="B62" s="175">
        <f>'将来負担比率（分子）の構造'!I$45</f>
        <v>340</v>
      </c>
      <c r="C62" s="175"/>
      <c r="D62" s="175"/>
      <c r="E62" s="175">
        <f>'将来負担比率（分子）の構造'!J$45</f>
        <v>313</v>
      </c>
      <c r="F62" s="175"/>
      <c r="G62" s="175"/>
      <c r="H62" s="175">
        <f>'将来負担比率（分子）の構造'!K$45</f>
        <v>274</v>
      </c>
      <c r="I62" s="175"/>
      <c r="J62" s="175"/>
      <c r="K62" s="175">
        <f>'将来負担比率（分子）の構造'!L$45</f>
        <v>296</v>
      </c>
      <c r="L62" s="175"/>
      <c r="M62" s="175"/>
      <c r="N62" s="175">
        <f>'将来負担比率（分子）の構造'!M$45</f>
        <v>295</v>
      </c>
      <c r="O62" s="175"/>
      <c r="P62" s="175"/>
    </row>
    <row r="63" spans="1:16" x14ac:dyDescent="0.15">
      <c r="A63" s="175" t="s">
        <v>34</v>
      </c>
      <c r="B63" s="175">
        <f>'将来負担比率（分子）の構造'!I$44</f>
        <v>67</v>
      </c>
      <c r="C63" s="175"/>
      <c r="D63" s="175"/>
      <c r="E63" s="175">
        <f>'将来負担比率（分子）の構造'!J$44</f>
        <v>59</v>
      </c>
      <c r="F63" s="175"/>
      <c r="G63" s="175"/>
      <c r="H63" s="175">
        <f>'将来負担比率（分子）の構造'!K$44</f>
        <v>41</v>
      </c>
      <c r="I63" s="175"/>
      <c r="J63" s="175"/>
      <c r="K63" s="175">
        <f>'将来負担比率（分子）の構造'!L$44</f>
        <v>33</v>
      </c>
      <c r="L63" s="175"/>
      <c r="M63" s="175"/>
      <c r="N63" s="175">
        <f>'将来負担比率（分子）の構造'!M$44</f>
        <v>27</v>
      </c>
      <c r="O63" s="175"/>
      <c r="P63" s="175"/>
    </row>
    <row r="64" spans="1:16" x14ac:dyDescent="0.15">
      <c r="A64" s="175" t="s">
        <v>33</v>
      </c>
      <c r="B64" s="175">
        <f>'将来負担比率（分子）の構造'!I$43</f>
        <v>1757</v>
      </c>
      <c r="C64" s="175"/>
      <c r="D64" s="175"/>
      <c r="E64" s="175">
        <f>'将来負担比率（分子）の構造'!J$43</f>
        <v>1976</v>
      </c>
      <c r="F64" s="175"/>
      <c r="G64" s="175"/>
      <c r="H64" s="175">
        <f>'将来負担比率（分子）の構造'!K$43</f>
        <v>1981</v>
      </c>
      <c r="I64" s="175"/>
      <c r="J64" s="175"/>
      <c r="K64" s="175">
        <f>'将来負担比率（分子）の構造'!L$43</f>
        <v>2133</v>
      </c>
      <c r="L64" s="175"/>
      <c r="M64" s="175"/>
      <c r="N64" s="175">
        <f>'将来負担比率（分子）の構造'!M$43</f>
        <v>2127</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5096</v>
      </c>
      <c r="C66" s="175"/>
      <c r="D66" s="175"/>
      <c r="E66" s="175">
        <f>'将来負担比率（分子）の構造'!J$41</f>
        <v>4564</v>
      </c>
      <c r="F66" s="175"/>
      <c r="G66" s="175"/>
      <c r="H66" s="175">
        <f>'将来負担比率（分子）の構造'!K$41</f>
        <v>4043</v>
      </c>
      <c r="I66" s="175"/>
      <c r="J66" s="175"/>
      <c r="K66" s="175">
        <f>'将来負担比率（分子）の構造'!L$41</f>
        <v>3706</v>
      </c>
      <c r="L66" s="175"/>
      <c r="M66" s="175"/>
      <c r="N66" s="175">
        <f>'将来負担比率（分子）の構造'!M$41</f>
        <v>3408</v>
      </c>
      <c r="O66" s="175"/>
      <c r="P66" s="175"/>
    </row>
    <row r="67" spans="1:16" x14ac:dyDescent="0.15">
      <c r="A67" s="175" t="s">
        <v>71</v>
      </c>
      <c r="B67" s="175" t="e">
        <f>NA()</f>
        <v>#N/A</v>
      </c>
      <c r="C67" s="175">
        <f>IF(ISNUMBER('将来負担比率（分子）の構造'!I$53), IF('将来負担比率（分子）の構造'!I$53 &lt; 0, 0, '将来負担比率（分子）の構造'!I$53), NA())</f>
        <v>543</v>
      </c>
      <c r="D67" s="175" t="e">
        <f>NA()</f>
        <v>#N/A</v>
      </c>
      <c r="E67" s="175" t="e">
        <f>NA()</f>
        <v>#N/A</v>
      </c>
      <c r="F67" s="175">
        <f>IF(ISNUMBER('将来負担比率（分子）の構造'!J$53), IF('将来負担比率（分子）の構造'!J$53 &lt; 0, 0, '将来負担比率（分子）の構造'!J$53), NA())</f>
        <v>675</v>
      </c>
      <c r="G67" s="175" t="e">
        <f>NA()</f>
        <v>#N/A</v>
      </c>
      <c r="H67" s="175" t="e">
        <f>NA()</f>
        <v>#N/A</v>
      </c>
      <c r="I67" s="175">
        <f>IF(ISNUMBER('将来負担比率（分子）の構造'!K$53), IF('将来負担比率（分子）の構造'!K$53 &lt; 0, 0, '将来負担比率（分子）の構造'!K$53), NA())</f>
        <v>292</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1352</v>
      </c>
      <c r="C72" s="179">
        <f>基金残高に係る経年分析!G55</f>
        <v>1644</v>
      </c>
      <c r="D72" s="179">
        <f>基金残高に係る経年分析!H55</f>
        <v>1816</v>
      </c>
    </row>
    <row r="73" spans="1:16" x14ac:dyDescent="0.15">
      <c r="A73" s="178" t="s">
        <v>74</v>
      </c>
      <c r="B73" s="179">
        <f>基金残高に係る経年分析!F56</f>
        <v>65</v>
      </c>
      <c r="C73" s="179">
        <f>基金残高に係る経年分析!G56</f>
        <v>66</v>
      </c>
      <c r="D73" s="179">
        <f>基金残高に係る経年分析!H56</f>
        <v>57</v>
      </c>
    </row>
    <row r="74" spans="1:16" x14ac:dyDescent="0.15">
      <c r="A74" s="178" t="s">
        <v>75</v>
      </c>
      <c r="B74" s="179">
        <f>基金残高に係る経年分析!F57</f>
        <v>134</v>
      </c>
      <c r="C74" s="179">
        <f>基金残高に係る経年分析!G57</f>
        <v>168</v>
      </c>
      <c r="D74" s="179">
        <f>基金残高に係る経年分析!H57</f>
        <v>208</v>
      </c>
    </row>
  </sheetData>
  <sheetProtection algorithmName="SHA-512" hashValue="KT/Qu7z7zWRPHFOy7WwD1xnv5f9Tdzu7IkM4m13gCwMjLwuXn9OJAhaHBTNaEJtEUwNZrQq96zskXlpspuIfvA==" saltValue="AvBa7TG8ilocUXpGMtKt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238355</v>
      </c>
      <c r="S5" s="713"/>
      <c r="T5" s="713"/>
      <c r="U5" s="713"/>
      <c r="V5" s="713"/>
      <c r="W5" s="713"/>
      <c r="X5" s="713"/>
      <c r="Y5" s="738"/>
      <c r="Z5" s="751">
        <v>5.4</v>
      </c>
      <c r="AA5" s="751"/>
      <c r="AB5" s="751"/>
      <c r="AC5" s="751"/>
      <c r="AD5" s="752">
        <v>238355</v>
      </c>
      <c r="AE5" s="752"/>
      <c r="AF5" s="752"/>
      <c r="AG5" s="752"/>
      <c r="AH5" s="752"/>
      <c r="AI5" s="752"/>
      <c r="AJ5" s="752"/>
      <c r="AK5" s="752"/>
      <c r="AL5" s="739">
        <v>10.5</v>
      </c>
      <c r="AM5" s="721"/>
      <c r="AN5" s="721"/>
      <c r="AO5" s="740"/>
      <c r="AP5" s="715" t="s">
        <v>216</v>
      </c>
      <c r="AQ5" s="716"/>
      <c r="AR5" s="716"/>
      <c r="AS5" s="716"/>
      <c r="AT5" s="716"/>
      <c r="AU5" s="716"/>
      <c r="AV5" s="716"/>
      <c r="AW5" s="716"/>
      <c r="AX5" s="716"/>
      <c r="AY5" s="716"/>
      <c r="AZ5" s="716"/>
      <c r="BA5" s="716"/>
      <c r="BB5" s="716"/>
      <c r="BC5" s="716"/>
      <c r="BD5" s="716"/>
      <c r="BE5" s="716"/>
      <c r="BF5" s="717"/>
      <c r="BG5" s="657">
        <v>228357</v>
      </c>
      <c r="BH5" s="658"/>
      <c r="BI5" s="658"/>
      <c r="BJ5" s="658"/>
      <c r="BK5" s="658"/>
      <c r="BL5" s="658"/>
      <c r="BM5" s="658"/>
      <c r="BN5" s="659"/>
      <c r="BO5" s="695">
        <v>95.8</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41675</v>
      </c>
      <c r="S6" s="658"/>
      <c r="T6" s="658"/>
      <c r="U6" s="658"/>
      <c r="V6" s="658"/>
      <c r="W6" s="658"/>
      <c r="X6" s="658"/>
      <c r="Y6" s="659"/>
      <c r="Z6" s="695">
        <v>1</v>
      </c>
      <c r="AA6" s="695"/>
      <c r="AB6" s="695"/>
      <c r="AC6" s="695"/>
      <c r="AD6" s="696">
        <v>41675</v>
      </c>
      <c r="AE6" s="696"/>
      <c r="AF6" s="696"/>
      <c r="AG6" s="696"/>
      <c r="AH6" s="696"/>
      <c r="AI6" s="696"/>
      <c r="AJ6" s="696"/>
      <c r="AK6" s="696"/>
      <c r="AL6" s="660">
        <v>1.8</v>
      </c>
      <c r="AM6" s="661"/>
      <c r="AN6" s="661"/>
      <c r="AO6" s="697"/>
      <c r="AP6" s="654" t="s">
        <v>221</v>
      </c>
      <c r="AQ6" s="655"/>
      <c r="AR6" s="655"/>
      <c r="AS6" s="655"/>
      <c r="AT6" s="655"/>
      <c r="AU6" s="655"/>
      <c r="AV6" s="655"/>
      <c r="AW6" s="655"/>
      <c r="AX6" s="655"/>
      <c r="AY6" s="655"/>
      <c r="AZ6" s="655"/>
      <c r="BA6" s="655"/>
      <c r="BB6" s="655"/>
      <c r="BC6" s="655"/>
      <c r="BD6" s="655"/>
      <c r="BE6" s="655"/>
      <c r="BF6" s="656"/>
      <c r="BG6" s="657">
        <v>228357</v>
      </c>
      <c r="BH6" s="658"/>
      <c r="BI6" s="658"/>
      <c r="BJ6" s="658"/>
      <c r="BK6" s="658"/>
      <c r="BL6" s="658"/>
      <c r="BM6" s="658"/>
      <c r="BN6" s="659"/>
      <c r="BO6" s="695">
        <v>95.8</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56325</v>
      </c>
      <c r="CS6" s="658"/>
      <c r="CT6" s="658"/>
      <c r="CU6" s="658"/>
      <c r="CV6" s="658"/>
      <c r="CW6" s="658"/>
      <c r="CX6" s="658"/>
      <c r="CY6" s="659"/>
      <c r="CZ6" s="739">
        <v>1.3</v>
      </c>
      <c r="DA6" s="721"/>
      <c r="DB6" s="721"/>
      <c r="DC6" s="741"/>
      <c r="DD6" s="663" t="s">
        <v>122</v>
      </c>
      <c r="DE6" s="658"/>
      <c r="DF6" s="658"/>
      <c r="DG6" s="658"/>
      <c r="DH6" s="658"/>
      <c r="DI6" s="658"/>
      <c r="DJ6" s="658"/>
      <c r="DK6" s="658"/>
      <c r="DL6" s="658"/>
      <c r="DM6" s="658"/>
      <c r="DN6" s="658"/>
      <c r="DO6" s="658"/>
      <c r="DP6" s="659"/>
      <c r="DQ6" s="663">
        <v>56325</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40</v>
      </c>
      <c r="S7" s="658"/>
      <c r="T7" s="658"/>
      <c r="U7" s="658"/>
      <c r="V7" s="658"/>
      <c r="W7" s="658"/>
      <c r="X7" s="658"/>
      <c r="Y7" s="659"/>
      <c r="Z7" s="695">
        <v>0</v>
      </c>
      <c r="AA7" s="695"/>
      <c r="AB7" s="695"/>
      <c r="AC7" s="695"/>
      <c r="AD7" s="696">
        <v>40</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96568</v>
      </c>
      <c r="BH7" s="658"/>
      <c r="BI7" s="658"/>
      <c r="BJ7" s="658"/>
      <c r="BK7" s="658"/>
      <c r="BL7" s="658"/>
      <c r="BM7" s="658"/>
      <c r="BN7" s="659"/>
      <c r="BO7" s="695">
        <v>40.5</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1283338</v>
      </c>
      <c r="CS7" s="658"/>
      <c r="CT7" s="658"/>
      <c r="CU7" s="658"/>
      <c r="CV7" s="658"/>
      <c r="CW7" s="658"/>
      <c r="CX7" s="658"/>
      <c r="CY7" s="659"/>
      <c r="CZ7" s="695">
        <v>29.9</v>
      </c>
      <c r="DA7" s="695"/>
      <c r="DB7" s="695"/>
      <c r="DC7" s="695"/>
      <c r="DD7" s="663">
        <v>14651</v>
      </c>
      <c r="DE7" s="658"/>
      <c r="DF7" s="658"/>
      <c r="DG7" s="658"/>
      <c r="DH7" s="658"/>
      <c r="DI7" s="658"/>
      <c r="DJ7" s="658"/>
      <c r="DK7" s="658"/>
      <c r="DL7" s="658"/>
      <c r="DM7" s="658"/>
      <c r="DN7" s="658"/>
      <c r="DO7" s="658"/>
      <c r="DP7" s="659"/>
      <c r="DQ7" s="663">
        <v>1193018</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468</v>
      </c>
      <c r="S8" s="658"/>
      <c r="T8" s="658"/>
      <c r="U8" s="658"/>
      <c r="V8" s="658"/>
      <c r="W8" s="658"/>
      <c r="X8" s="658"/>
      <c r="Y8" s="659"/>
      <c r="Z8" s="695">
        <v>0</v>
      </c>
      <c r="AA8" s="695"/>
      <c r="AB8" s="695"/>
      <c r="AC8" s="695"/>
      <c r="AD8" s="696">
        <v>468</v>
      </c>
      <c r="AE8" s="696"/>
      <c r="AF8" s="696"/>
      <c r="AG8" s="696"/>
      <c r="AH8" s="696"/>
      <c r="AI8" s="696"/>
      <c r="AJ8" s="696"/>
      <c r="AK8" s="696"/>
      <c r="AL8" s="660">
        <v>0</v>
      </c>
      <c r="AM8" s="661"/>
      <c r="AN8" s="661"/>
      <c r="AO8" s="697"/>
      <c r="AP8" s="654" t="s">
        <v>227</v>
      </c>
      <c r="AQ8" s="655"/>
      <c r="AR8" s="655"/>
      <c r="AS8" s="655"/>
      <c r="AT8" s="655"/>
      <c r="AU8" s="655"/>
      <c r="AV8" s="655"/>
      <c r="AW8" s="655"/>
      <c r="AX8" s="655"/>
      <c r="AY8" s="655"/>
      <c r="AZ8" s="655"/>
      <c r="BA8" s="655"/>
      <c r="BB8" s="655"/>
      <c r="BC8" s="655"/>
      <c r="BD8" s="655"/>
      <c r="BE8" s="655"/>
      <c r="BF8" s="656"/>
      <c r="BG8" s="657">
        <v>4149</v>
      </c>
      <c r="BH8" s="658"/>
      <c r="BI8" s="658"/>
      <c r="BJ8" s="658"/>
      <c r="BK8" s="658"/>
      <c r="BL8" s="658"/>
      <c r="BM8" s="658"/>
      <c r="BN8" s="659"/>
      <c r="BO8" s="695">
        <v>1.7</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504704</v>
      </c>
      <c r="CS8" s="658"/>
      <c r="CT8" s="658"/>
      <c r="CU8" s="658"/>
      <c r="CV8" s="658"/>
      <c r="CW8" s="658"/>
      <c r="CX8" s="658"/>
      <c r="CY8" s="659"/>
      <c r="CZ8" s="695">
        <v>11.8</v>
      </c>
      <c r="DA8" s="695"/>
      <c r="DB8" s="695"/>
      <c r="DC8" s="695"/>
      <c r="DD8" s="663">
        <v>13069</v>
      </c>
      <c r="DE8" s="658"/>
      <c r="DF8" s="658"/>
      <c r="DG8" s="658"/>
      <c r="DH8" s="658"/>
      <c r="DI8" s="658"/>
      <c r="DJ8" s="658"/>
      <c r="DK8" s="658"/>
      <c r="DL8" s="658"/>
      <c r="DM8" s="658"/>
      <c r="DN8" s="658"/>
      <c r="DO8" s="658"/>
      <c r="DP8" s="659"/>
      <c r="DQ8" s="663">
        <v>311935</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633</v>
      </c>
      <c r="S9" s="658"/>
      <c r="T9" s="658"/>
      <c r="U9" s="658"/>
      <c r="V9" s="658"/>
      <c r="W9" s="658"/>
      <c r="X9" s="658"/>
      <c r="Y9" s="659"/>
      <c r="Z9" s="695">
        <v>0</v>
      </c>
      <c r="AA9" s="695"/>
      <c r="AB9" s="695"/>
      <c r="AC9" s="695"/>
      <c r="AD9" s="696">
        <v>633</v>
      </c>
      <c r="AE9" s="696"/>
      <c r="AF9" s="696"/>
      <c r="AG9" s="696"/>
      <c r="AH9" s="696"/>
      <c r="AI9" s="696"/>
      <c r="AJ9" s="696"/>
      <c r="AK9" s="696"/>
      <c r="AL9" s="660">
        <v>0</v>
      </c>
      <c r="AM9" s="661"/>
      <c r="AN9" s="661"/>
      <c r="AO9" s="697"/>
      <c r="AP9" s="654" t="s">
        <v>230</v>
      </c>
      <c r="AQ9" s="655"/>
      <c r="AR9" s="655"/>
      <c r="AS9" s="655"/>
      <c r="AT9" s="655"/>
      <c r="AU9" s="655"/>
      <c r="AV9" s="655"/>
      <c r="AW9" s="655"/>
      <c r="AX9" s="655"/>
      <c r="AY9" s="655"/>
      <c r="AZ9" s="655"/>
      <c r="BA9" s="655"/>
      <c r="BB9" s="655"/>
      <c r="BC9" s="655"/>
      <c r="BD9" s="655"/>
      <c r="BE9" s="655"/>
      <c r="BF9" s="656"/>
      <c r="BG9" s="657">
        <v>69168</v>
      </c>
      <c r="BH9" s="658"/>
      <c r="BI9" s="658"/>
      <c r="BJ9" s="658"/>
      <c r="BK9" s="658"/>
      <c r="BL9" s="658"/>
      <c r="BM9" s="658"/>
      <c r="BN9" s="659"/>
      <c r="BO9" s="695">
        <v>29</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322077</v>
      </c>
      <c r="CS9" s="658"/>
      <c r="CT9" s="658"/>
      <c r="CU9" s="658"/>
      <c r="CV9" s="658"/>
      <c r="CW9" s="658"/>
      <c r="CX9" s="658"/>
      <c r="CY9" s="659"/>
      <c r="CZ9" s="695">
        <v>7.5</v>
      </c>
      <c r="DA9" s="695"/>
      <c r="DB9" s="695"/>
      <c r="DC9" s="695"/>
      <c r="DD9" s="663">
        <v>1655</v>
      </c>
      <c r="DE9" s="658"/>
      <c r="DF9" s="658"/>
      <c r="DG9" s="658"/>
      <c r="DH9" s="658"/>
      <c r="DI9" s="658"/>
      <c r="DJ9" s="658"/>
      <c r="DK9" s="658"/>
      <c r="DL9" s="658"/>
      <c r="DM9" s="658"/>
      <c r="DN9" s="658"/>
      <c r="DO9" s="658"/>
      <c r="DP9" s="659"/>
      <c r="DQ9" s="663">
        <v>299487</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10267</v>
      </c>
      <c r="BH10" s="658"/>
      <c r="BI10" s="658"/>
      <c r="BJ10" s="658"/>
      <c r="BK10" s="658"/>
      <c r="BL10" s="658"/>
      <c r="BM10" s="658"/>
      <c r="BN10" s="659"/>
      <c r="BO10" s="695">
        <v>4.3</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5118</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18</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66995</v>
      </c>
      <c r="S11" s="658"/>
      <c r="T11" s="658"/>
      <c r="U11" s="658"/>
      <c r="V11" s="658"/>
      <c r="W11" s="658"/>
      <c r="X11" s="658"/>
      <c r="Y11" s="659"/>
      <c r="Z11" s="660">
        <v>1.5</v>
      </c>
      <c r="AA11" s="661"/>
      <c r="AB11" s="661"/>
      <c r="AC11" s="662"/>
      <c r="AD11" s="663">
        <v>66995</v>
      </c>
      <c r="AE11" s="658"/>
      <c r="AF11" s="658"/>
      <c r="AG11" s="658"/>
      <c r="AH11" s="658"/>
      <c r="AI11" s="658"/>
      <c r="AJ11" s="658"/>
      <c r="AK11" s="659"/>
      <c r="AL11" s="660">
        <v>2.9</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12984</v>
      </c>
      <c r="BH11" s="658"/>
      <c r="BI11" s="658"/>
      <c r="BJ11" s="658"/>
      <c r="BK11" s="658"/>
      <c r="BL11" s="658"/>
      <c r="BM11" s="658"/>
      <c r="BN11" s="659"/>
      <c r="BO11" s="695">
        <v>5.4</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217587</v>
      </c>
      <c r="CS11" s="658"/>
      <c r="CT11" s="658"/>
      <c r="CU11" s="658"/>
      <c r="CV11" s="658"/>
      <c r="CW11" s="658"/>
      <c r="CX11" s="658"/>
      <c r="CY11" s="659"/>
      <c r="CZ11" s="695">
        <v>5.0999999999999996</v>
      </c>
      <c r="DA11" s="695"/>
      <c r="DB11" s="695"/>
      <c r="DC11" s="695"/>
      <c r="DD11" s="663">
        <v>59818</v>
      </c>
      <c r="DE11" s="658"/>
      <c r="DF11" s="658"/>
      <c r="DG11" s="658"/>
      <c r="DH11" s="658"/>
      <c r="DI11" s="658"/>
      <c r="DJ11" s="658"/>
      <c r="DK11" s="658"/>
      <c r="DL11" s="658"/>
      <c r="DM11" s="658"/>
      <c r="DN11" s="658"/>
      <c r="DO11" s="658"/>
      <c r="DP11" s="659"/>
      <c r="DQ11" s="663">
        <v>105428</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97060</v>
      </c>
      <c r="BH12" s="658"/>
      <c r="BI12" s="658"/>
      <c r="BJ12" s="658"/>
      <c r="BK12" s="658"/>
      <c r="BL12" s="658"/>
      <c r="BM12" s="658"/>
      <c r="BN12" s="659"/>
      <c r="BO12" s="695">
        <v>40.700000000000003</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420547</v>
      </c>
      <c r="CS12" s="658"/>
      <c r="CT12" s="658"/>
      <c r="CU12" s="658"/>
      <c r="CV12" s="658"/>
      <c r="CW12" s="658"/>
      <c r="CX12" s="658"/>
      <c r="CY12" s="659"/>
      <c r="CZ12" s="695">
        <v>9.8000000000000007</v>
      </c>
      <c r="DA12" s="695"/>
      <c r="DB12" s="695"/>
      <c r="DC12" s="695"/>
      <c r="DD12" s="663">
        <v>231267</v>
      </c>
      <c r="DE12" s="658"/>
      <c r="DF12" s="658"/>
      <c r="DG12" s="658"/>
      <c r="DH12" s="658"/>
      <c r="DI12" s="658"/>
      <c r="DJ12" s="658"/>
      <c r="DK12" s="658"/>
      <c r="DL12" s="658"/>
      <c r="DM12" s="658"/>
      <c r="DN12" s="658"/>
      <c r="DO12" s="658"/>
      <c r="DP12" s="659"/>
      <c r="DQ12" s="663">
        <v>67547</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90821</v>
      </c>
      <c r="BH13" s="658"/>
      <c r="BI13" s="658"/>
      <c r="BJ13" s="658"/>
      <c r="BK13" s="658"/>
      <c r="BL13" s="658"/>
      <c r="BM13" s="658"/>
      <c r="BN13" s="659"/>
      <c r="BO13" s="695">
        <v>38.1</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374562</v>
      </c>
      <c r="CS13" s="658"/>
      <c r="CT13" s="658"/>
      <c r="CU13" s="658"/>
      <c r="CV13" s="658"/>
      <c r="CW13" s="658"/>
      <c r="CX13" s="658"/>
      <c r="CY13" s="659"/>
      <c r="CZ13" s="695">
        <v>8.6999999999999993</v>
      </c>
      <c r="DA13" s="695"/>
      <c r="DB13" s="695"/>
      <c r="DC13" s="695"/>
      <c r="DD13" s="663">
        <v>233456</v>
      </c>
      <c r="DE13" s="658"/>
      <c r="DF13" s="658"/>
      <c r="DG13" s="658"/>
      <c r="DH13" s="658"/>
      <c r="DI13" s="658"/>
      <c r="DJ13" s="658"/>
      <c r="DK13" s="658"/>
      <c r="DL13" s="658"/>
      <c r="DM13" s="658"/>
      <c r="DN13" s="658"/>
      <c r="DO13" s="658"/>
      <c r="DP13" s="659"/>
      <c r="DQ13" s="663">
        <v>145961</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159</v>
      </c>
      <c r="S14" s="658"/>
      <c r="T14" s="658"/>
      <c r="U14" s="658"/>
      <c r="V14" s="658"/>
      <c r="W14" s="658"/>
      <c r="X14" s="658"/>
      <c r="Y14" s="659"/>
      <c r="Z14" s="695">
        <v>0</v>
      </c>
      <c r="AA14" s="695"/>
      <c r="AB14" s="695"/>
      <c r="AC14" s="695"/>
      <c r="AD14" s="696">
        <v>159</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11179</v>
      </c>
      <c r="BH14" s="658"/>
      <c r="BI14" s="658"/>
      <c r="BJ14" s="658"/>
      <c r="BK14" s="658"/>
      <c r="BL14" s="658"/>
      <c r="BM14" s="658"/>
      <c r="BN14" s="659"/>
      <c r="BO14" s="695">
        <v>4.7</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147731</v>
      </c>
      <c r="CS14" s="658"/>
      <c r="CT14" s="658"/>
      <c r="CU14" s="658"/>
      <c r="CV14" s="658"/>
      <c r="CW14" s="658"/>
      <c r="CX14" s="658"/>
      <c r="CY14" s="659"/>
      <c r="CZ14" s="695">
        <v>3.4</v>
      </c>
      <c r="DA14" s="695"/>
      <c r="DB14" s="695"/>
      <c r="DC14" s="695"/>
      <c r="DD14" s="663">
        <v>19271</v>
      </c>
      <c r="DE14" s="658"/>
      <c r="DF14" s="658"/>
      <c r="DG14" s="658"/>
      <c r="DH14" s="658"/>
      <c r="DI14" s="658"/>
      <c r="DJ14" s="658"/>
      <c r="DK14" s="658"/>
      <c r="DL14" s="658"/>
      <c r="DM14" s="658"/>
      <c r="DN14" s="658"/>
      <c r="DO14" s="658"/>
      <c r="DP14" s="659"/>
      <c r="DQ14" s="663">
        <v>125242</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23550</v>
      </c>
      <c r="BH15" s="658"/>
      <c r="BI15" s="658"/>
      <c r="BJ15" s="658"/>
      <c r="BK15" s="658"/>
      <c r="BL15" s="658"/>
      <c r="BM15" s="658"/>
      <c r="BN15" s="659"/>
      <c r="BO15" s="695">
        <v>9.9</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267164</v>
      </c>
      <c r="CS15" s="658"/>
      <c r="CT15" s="658"/>
      <c r="CU15" s="658"/>
      <c r="CV15" s="658"/>
      <c r="CW15" s="658"/>
      <c r="CX15" s="658"/>
      <c r="CY15" s="659"/>
      <c r="CZ15" s="695">
        <v>6.2</v>
      </c>
      <c r="DA15" s="695"/>
      <c r="DB15" s="695"/>
      <c r="DC15" s="695"/>
      <c r="DD15" s="663" t="s">
        <v>122</v>
      </c>
      <c r="DE15" s="658"/>
      <c r="DF15" s="658"/>
      <c r="DG15" s="658"/>
      <c r="DH15" s="658"/>
      <c r="DI15" s="658"/>
      <c r="DJ15" s="658"/>
      <c r="DK15" s="658"/>
      <c r="DL15" s="658"/>
      <c r="DM15" s="658"/>
      <c r="DN15" s="658"/>
      <c r="DO15" s="658"/>
      <c r="DP15" s="659"/>
      <c r="DQ15" s="663">
        <v>224156</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2141</v>
      </c>
      <c r="S16" s="658"/>
      <c r="T16" s="658"/>
      <c r="U16" s="658"/>
      <c r="V16" s="658"/>
      <c r="W16" s="658"/>
      <c r="X16" s="658"/>
      <c r="Y16" s="659"/>
      <c r="Z16" s="695">
        <v>0</v>
      </c>
      <c r="AA16" s="695"/>
      <c r="AB16" s="695"/>
      <c r="AC16" s="695"/>
      <c r="AD16" s="696">
        <v>2141</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4080</v>
      </c>
      <c r="S17" s="658"/>
      <c r="T17" s="658"/>
      <c r="U17" s="658"/>
      <c r="V17" s="658"/>
      <c r="W17" s="658"/>
      <c r="X17" s="658"/>
      <c r="Y17" s="659"/>
      <c r="Z17" s="695">
        <v>0.1</v>
      </c>
      <c r="AA17" s="695"/>
      <c r="AB17" s="695"/>
      <c r="AC17" s="695"/>
      <c r="AD17" s="696">
        <v>4080</v>
      </c>
      <c r="AE17" s="696"/>
      <c r="AF17" s="696"/>
      <c r="AG17" s="696"/>
      <c r="AH17" s="696"/>
      <c r="AI17" s="696"/>
      <c r="AJ17" s="696"/>
      <c r="AK17" s="696"/>
      <c r="AL17" s="660">
        <v>0.2</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694577</v>
      </c>
      <c r="CS17" s="658"/>
      <c r="CT17" s="658"/>
      <c r="CU17" s="658"/>
      <c r="CV17" s="658"/>
      <c r="CW17" s="658"/>
      <c r="CX17" s="658"/>
      <c r="CY17" s="659"/>
      <c r="CZ17" s="695">
        <v>16.2</v>
      </c>
      <c r="DA17" s="695"/>
      <c r="DB17" s="695"/>
      <c r="DC17" s="695"/>
      <c r="DD17" s="663" t="s">
        <v>122</v>
      </c>
      <c r="DE17" s="658"/>
      <c r="DF17" s="658"/>
      <c r="DG17" s="658"/>
      <c r="DH17" s="658"/>
      <c r="DI17" s="658"/>
      <c r="DJ17" s="658"/>
      <c r="DK17" s="658"/>
      <c r="DL17" s="658"/>
      <c r="DM17" s="658"/>
      <c r="DN17" s="658"/>
      <c r="DO17" s="658"/>
      <c r="DP17" s="659"/>
      <c r="DQ17" s="663">
        <v>694577</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896</v>
      </c>
      <c r="S18" s="658"/>
      <c r="T18" s="658"/>
      <c r="U18" s="658"/>
      <c r="V18" s="658"/>
      <c r="W18" s="658"/>
      <c r="X18" s="658"/>
      <c r="Y18" s="659"/>
      <c r="Z18" s="695">
        <v>0</v>
      </c>
      <c r="AA18" s="695"/>
      <c r="AB18" s="695"/>
      <c r="AC18" s="695"/>
      <c r="AD18" s="696">
        <v>896</v>
      </c>
      <c r="AE18" s="696"/>
      <c r="AF18" s="696"/>
      <c r="AG18" s="696"/>
      <c r="AH18" s="696"/>
      <c r="AI18" s="696"/>
      <c r="AJ18" s="696"/>
      <c r="AK18" s="696"/>
      <c r="AL18" s="660">
        <v>0</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723</v>
      </c>
      <c r="S19" s="658"/>
      <c r="T19" s="658"/>
      <c r="U19" s="658"/>
      <c r="V19" s="658"/>
      <c r="W19" s="658"/>
      <c r="X19" s="658"/>
      <c r="Y19" s="659"/>
      <c r="Z19" s="695">
        <v>0</v>
      </c>
      <c r="AA19" s="695"/>
      <c r="AB19" s="695"/>
      <c r="AC19" s="695"/>
      <c r="AD19" s="696">
        <v>723</v>
      </c>
      <c r="AE19" s="696"/>
      <c r="AF19" s="696"/>
      <c r="AG19" s="696"/>
      <c r="AH19" s="696"/>
      <c r="AI19" s="696"/>
      <c r="AJ19" s="696"/>
      <c r="AK19" s="696"/>
      <c r="AL19" s="660">
        <v>0</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9998</v>
      </c>
      <c r="BH19" s="658"/>
      <c r="BI19" s="658"/>
      <c r="BJ19" s="658"/>
      <c r="BK19" s="658"/>
      <c r="BL19" s="658"/>
      <c r="BM19" s="658"/>
      <c r="BN19" s="659"/>
      <c r="BO19" s="695">
        <v>4.2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173</v>
      </c>
      <c r="S20" s="658"/>
      <c r="T20" s="658"/>
      <c r="U20" s="658"/>
      <c r="V20" s="658"/>
      <c r="W20" s="658"/>
      <c r="X20" s="658"/>
      <c r="Y20" s="659"/>
      <c r="Z20" s="695">
        <v>0</v>
      </c>
      <c r="AA20" s="695"/>
      <c r="AB20" s="695"/>
      <c r="AC20" s="695"/>
      <c r="AD20" s="696">
        <v>173</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9998</v>
      </c>
      <c r="BH20" s="658"/>
      <c r="BI20" s="658"/>
      <c r="BJ20" s="658"/>
      <c r="BK20" s="658"/>
      <c r="BL20" s="658"/>
      <c r="BM20" s="658"/>
      <c r="BN20" s="659"/>
      <c r="BO20" s="695">
        <v>4.2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4293730</v>
      </c>
      <c r="CS20" s="658"/>
      <c r="CT20" s="658"/>
      <c r="CU20" s="658"/>
      <c r="CV20" s="658"/>
      <c r="CW20" s="658"/>
      <c r="CX20" s="658"/>
      <c r="CY20" s="659"/>
      <c r="CZ20" s="695">
        <v>100</v>
      </c>
      <c r="DA20" s="695"/>
      <c r="DB20" s="695"/>
      <c r="DC20" s="695"/>
      <c r="DD20" s="663">
        <v>573187</v>
      </c>
      <c r="DE20" s="658"/>
      <c r="DF20" s="658"/>
      <c r="DG20" s="658"/>
      <c r="DH20" s="658"/>
      <c r="DI20" s="658"/>
      <c r="DJ20" s="658"/>
      <c r="DK20" s="658"/>
      <c r="DL20" s="658"/>
      <c r="DM20" s="658"/>
      <c r="DN20" s="658"/>
      <c r="DO20" s="658"/>
      <c r="DP20" s="659"/>
      <c r="DQ20" s="663">
        <v>3223694</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2366634</v>
      </c>
      <c r="S21" s="658"/>
      <c r="T21" s="658"/>
      <c r="U21" s="658"/>
      <c r="V21" s="658"/>
      <c r="W21" s="658"/>
      <c r="X21" s="658"/>
      <c r="Y21" s="659"/>
      <c r="Z21" s="695">
        <v>54</v>
      </c>
      <c r="AA21" s="695"/>
      <c r="AB21" s="695"/>
      <c r="AC21" s="695"/>
      <c r="AD21" s="696">
        <v>1900124</v>
      </c>
      <c r="AE21" s="696"/>
      <c r="AF21" s="696"/>
      <c r="AG21" s="696"/>
      <c r="AH21" s="696"/>
      <c r="AI21" s="696"/>
      <c r="AJ21" s="696"/>
      <c r="AK21" s="696"/>
      <c r="AL21" s="660">
        <v>83.5</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9998</v>
      </c>
      <c r="BH21" s="658"/>
      <c r="BI21" s="658"/>
      <c r="BJ21" s="658"/>
      <c r="BK21" s="658"/>
      <c r="BL21" s="658"/>
      <c r="BM21" s="658"/>
      <c r="BN21" s="659"/>
      <c r="BO21" s="695">
        <v>4.2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1900124</v>
      </c>
      <c r="S22" s="658"/>
      <c r="T22" s="658"/>
      <c r="U22" s="658"/>
      <c r="V22" s="658"/>
      <c r="W22" s="658"/>
      <c r="X22" s="658"/>
      <c r="Y22" s="659"/>
      <c r="Z22" s="695">
        <v>43.4</v>
      </c>
      <c r="AA22" s="695"/>
      <c r="AB22" s="695"/>
      <c r="AC22" s="695"/>
      <c r="AD22" s="696">
        <v>1900124</v>
      </c>
      <c r="AE22" s="696"/>
      <c r="AF22" s="696"/>
      <c r="AG22" s="696"/>
      <c r="AH22" s="696"/>
      <c r="AI22" s="696"/>
      <c r="AJ22" s="696"/>
      <c r="AK22" s="696"/>
      <c r="AL22" s="660">
        <v>83.5</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466510</v>
      </c>
      <c r="S23" s="658"/>
      <c r="T23" s="658"/>
      <c r="U23" s="658"/>
      <c r="V23" s="658"/>
      <c r="W23" s="658"/>
      <c r="X23" s="658"/>
      <c r="Y23" s="659"/>
      <c r="Z23" s="695">
        <v>10.6</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1357912</v>
      </c>
      <c r="CS24" s="713"/>
      <c r="CT24" s="713"/>
      <c r="CU24" s="713"/>
      <c r="CV24" s="713"/>
      <c r="CW24" s="713"/>
      <c r="CX24" s="713"/>
      <c r="CY24" s="738"/>
      <c r="CZ24" s="739">
        <v>31.6</v>
      </c>
      <c r="DA24" s="721"/>
      <c r="DB24" s="721"/>
      <c r="DC24" s="741"/>
      <c r="DD24" s="737">
        <v>1174168</v>
      </c>
      <c r="DE24" s="713"/>
      <c r="DF24" s="713"/>
      <c r="DG24" s="713"/>
      <c r="DH24" s="713"/>
      <c r="DI24" s="713"/>
      <c r="DJ24" s="713"/>
      <c r="DK24" s="738"/>
      <c r="DL24" s="737">
        <v>986418</v>
      </c>
      <c r="DM24" s="713"/>
      <c r="DN24" s="713"/>
      <c r="DO24" s="713"/>
      <c r="DP24" s="713"/>
      <c r="DQ24" s="713"/>
      <c r="DR24" s="713"/>
      <c r="DS24" s="713"/>
      <c r="DT24" s="713"/>
      <c r="DU24" s="713"/>
      <c r="DV24" s="738"/>
      <c r="DW24" s="739">
        <v>43.2</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2722076</v>
      </c>
      <c r="S25" s="658"/>
      <c r="T25" s="658"/>
      <c r="U25" s="658"/>
      <c r="V25" s="658"/>
      <c r="W25" s="658"/>
      <c r="X25" s="658"/>
      <c r="Y25" s="659"/>
      <c r="Z25" s="695">
        <v>62.1</v>
      </c>
      <c r="AA25" s="695"/>
      <c r="AB25" s="695"/>
      <c r="AC25" s="695"/>
      <c r="AD25" s="696">
        <v>2255566</v>
      </c>
      <c r="AE25" s="696"/>
      <c r="AF25" s="696"/>
      <c r="AG25" s="696"/>
      <c r="AH25" s="696"/>
      <c r="AI25" s="696"/>
      <c r="AJ25" s="696"/>
      <c r="AK25" s="696"/>
      <c r="AL25" s="660">
        <v>99.1</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411223</v>
      </c>
      <c r="CS25" s="670"/>
      <c r="CT25" s="670"/>
      <c r="CU25" s="670"/>
      <c r="CV25" s="670"/>
      <c r="CW25" s="670"/>
      <c r="CX25" s="670"/>
      <c r="CY25" s="671"/>
      <c r="CZ25" s="660">
        <v>9.6</v>
      </c>
      <c r="DA25" s="672"/>
      <c r="DB25" s="672"/>
      <c r="DC25" s="673"/>
      <c r="DD25" s="663">
        <v>378016</v>
      </c>
      <c r="DE25" s="670"/>
      <c r="DF25" s="670"/>
      <c r="DG25" s="670"/>
      <c r="DH25" s="670"/>
      <c r="DI25" s="670"/>
      <c r="DJ25" s="670"/>
      <c r="DK25" s="671"/>
      <c r="DL25" s="663">
        <v>345676</v>
      </c>
      <c r="DM25" s="670"/>
      <c r="DN25" s="670"/>
      <c r="DO25" s="670"/>
      <c r="DP25" s="670"/>
      <c r="DQ25" s="670"/>
      <c r="DR25" s="670"/>
      <c r="DS25" s="670"/>
      <c r="DT25" s="670"/>
      <c r="DU25" s="670"/>
      <c r="DV25" s="671"/>
      <c r="DW25" s="660">
        <v>15.1</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215446</v>
      </c>
      <c r="CS26" s="658"/>
      <c r="CT26" s="658"/>
      <c r="CU26" s="658"/>
      <c r="CV26" s="658"/>
      <c r="CW26" s="658"/>
      <c r="CX26" s="658"/>
      <c r="CY26" s="659"/>
      <c r="CZ26" s="660">
        <v>5</v>
      </c>
      <c r="DA26" s="672"/>
      <c r="DB26" s="672"/>
      <c r="DC26" s="673"/>
      <c r="DD26" s="663">
        <v>184756</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8150</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238355</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252112</v>
      </c>
      <c r="CS27" s="670"/>
      <c r="CT27" s="670"/>
      <c r="CU27" s="670"/>
      <c r="CV27" s="670"/>
      <c r="CW27" s="670"/>
      <c r="CX27" s="670"/>
      <c r="CY27" s="671"/>
      <c r="CZ27" s="660">
        <v>5.9</v>
      </c>
      <c r="DA27" s="672"/>
      <c r="DB27" s="672"/>
      <c r="DC27" s="673"/>
      <c r="DD27" s="663">
        <v>101575</v>
      </c>
      <c r="DE27" s="670"/>
      <c r="DF27" s="670"/>
      <c r="DG27" s="670"/>
      <c r="DH27" s="670"/>
      <c r="DI27" s="670"/>
      <c r="DJ27" s="670"/>
      <c r="DK27" s="671"/>
      <c r="DL27" s="663">
        <v>60100</v>
      </c>
      <c r="DM27" s="670"/>
      <c r="DN27" s="670"/>
      <c r="DO27" s="670"/>
      <c r="DP27" s="670"/>
      <c r="DQ27" s="670"/>
      <c r="DR27" s="670"/>
      <c r="DS27" s="670"/>
      <c r="DT27" s="670"/>
      <c r="DU27" s="670"/>
      <c r="DV27" s="671"/>
      <c r="DW27" s="660">
        <v>2.6</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20978</v>
      </c>
      <c r="S28" s="658"/>
      <c r="T28" s="658"/>
      <c r="U28" s="658"/>
      <c r="V28" s="658"/>
      <c r="W28" s="658"/>
      <c r="X28" s="658"/>
      <c r="Y28" s="659"/>
      <c r="Z28" s="695">
        <v>0.5</v>
      </c>
      <c r="AA28" s="695"/>
      <c r="AB28" s="695"/>
      <c r="AC28" s="695"/>
      <c r="AD28" s="696">
        <v>628</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694577</v>
      </c>
      <c r="CS28" s="658"/>
      <c r="CT28" s="658"/>
      <c r="CU28" s="658"/>
      <c r="CV28" s="658"/>
      <c r="CW28" s="658"/>
      <c r="CX28" s="658"/>
      <c r="CY28" s="659"/>
      <c r="CZ28" s="660">
        <v>16.2</v>
      </c>
      <c r="DA28" s="672"/>
      <c r="DB28" s="672"/>
      <c r="DC28" s="673"/>
      <c r="DD28" s="663">
        <v>694577</v>
      </c>
      <c r="DE28" s="658"/>
      <c r="DF28" s="658"/>
      <c r="DG28" s="658"/>
      <c r="DH28" s="658"/>
      <c r="DI28" s="658"/>
      <c r="DJ28" s="658"/>
      <c r="DK28" s="659"/>
      <c r="DL28" s="663">
        <v>580642</v>
      </c>
      <c r="DM28" s="658"/>
      <c r="DN28" s="658"/>
      <c r="DO28" s="658"/>
      <c r="DP28" s="658"/>
      <c r="DQ28" s="658"/>
      <c r="DR28" s="658"/>
      <c r="DS28" s="658"/>
      <c r="DT28" s="658"/>
      <c r="DU28" s="658"/>
      <c r="DV28" s="659"/>
      <c r="DW28" s="660">
        <v>25.4</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1320</v>
      </c>
      <c r="S29" s="658"/>
      <c r="T29" s="658"/>
      <c r="U29" s="658"/>
      <c r="V29" s="658"/>
      <c r="W29" s="658"/>
      <c r="X29" s="658"/>
      <c r="Y29" s="659"/>
      <c r="Z29" s="695">
        <v>0</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694522</v>
      </c>
      <c r="CS29" s="670"/>
      <c r="CT29" s="670"/>
      <c r="CU29" s="670"/>
      <c r="CV29" s="670"/>
      <c r="CW29" s="670"/>
      <c r="CX29" s="670"/>
      <c r="CY29" s="671"/>
      <c r="CZ29" s="660">
        <v>16.2</v>
      </c>
      <c r="DA29" s="672"/>
      <c r="DB29" s="672"/>
      <c r="DC29" s="673"/>
      <c r="DD29" s="663">
        <v>694522</v>
      </c>
      <c r="DE29" s="670"/>
      <c r="DF29" s="670"/>
      <c r="DG29" s="670"/>
      <c r="DH29" s="670"/>
      <c r="DI29" s="670"/>
      <c r="DJ29" s="670"/>
      <c r="DK29" s="671"/>
      <c r="DL29" s="663">
        <v>580587</v>
      </c>
      <c r="DM29" s="670"/>
      <c r="DN29" s="670"/>
      <c r="DO29" s="670"/>
      <c r="DP29" s="670"/>
      <c r="DQ29" s="670"/>
      <c r="DR29" s="670"/>
      <c r="DS29" s="670"/>
      <c r="DT29" s="670"/>
      <c r="DU29" s="670"/>
      <c r="DV29" s="671"/>
      <c r="DW29" s="660">
        <v>25.4</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296468</v>
      </c>
      <c r="S30" s="658"/>
      <c r="T30" s="658"/>
      <c r="U30" s="658"/>
      <c r="V30" s="658"/>
      <c r="W30" s="658"/>
      <c r="X30" s="658"/>
      <c r="Y30" s="659"/>
      <c r="Z30" s="695">
        <v>6.8</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687611</v>
      </c>
      <c r="CS30" s="658"/>
      <c r="CT30" s="658"/>
      <c r="CU30" s="658"/>
      <c r="CV30" s="658"/>
      <c r="CW30" s="658"/>
      <c r="CX30" s="658"/>
      <c r="CY30" s="659"/>
      <c r="CZ30" s="660">
        <v>16</v>
      </c>
      <c r="DA30" s="672"/>
      <c r="DB30" s="672"/>
      <c r="DC30" s="673"/>
      <c r="DD30" s="663">
        <v>687611</v>
      </c>
      <c r="DE30" s="658"/>
      <c r="DF30" s="658"/>
      <c r="DG30" s="658"/>
      <c r="DH30" s="658"/>
      <c r="DI30" s="658"/>
      <c r="DJ30" s="658"/>
      <c r="DK30" s="659"/>
      <c r="DL30" s="663">
        <v>573691</v>
      </c>
      <c r="DM30" s="658"/>
      <c r="DN30" s="658"/>
      <c r="DO30" s="658"/>
      <c r="DP30" s="658"/>
      <c r="DQ30" s="658"/>
      <c r="DR30" s="658"/>
      <c r="DS30" s="658"/>
      <c r="DT30" s="658"/>
      <c r="DU30" s="658"/>
      <c r="DV30" s="659"/>
      <c r="DW30" s="660">
        <v>25.1</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99.6</v>
      </c>
      <c r="BH31" s="720"/>
      <c r="BI31" s="720"/>
      <c r="BJ31" s="720"/>
      <c r="BK31" s="720"/>
      <c r="BL31" s="720"/>
      <c r="BM31" s="721">
        <v>98.4</v>
      </c>
      <c r="BN31" s="720"/>
      <c r="BO31" s="720"/>
      <c r="BP31" s="720"/>
      <c r="BQ31" s="722"/>
      <c r="BR31" s="719">
        <v>99.4</v>
      </c>
      <c r="BS31" s="720"/>
      <c r="BT31" s="720"/>
      <c r="BU31" s="720"/>
      <c r="BV31" s="720"/>
      <c r="BW31" s="720"/>
      <c r="BX31" s="721">
        <v>98.2</v>
      </c>
      <c r="BY31" s="720"/>
      <c r="BZ31" s="720"/>
      <c r="CA31" s="720"/>
      <c r="CB31" s="722"/>
      <c r="CD31" s="678"/>
      <c r="CE31" s="679"/>
      <c r="CF31" s="654" t="s">
        <v>300</v>
      </c>
      <c r="CG31" s="655"/>
      <c r="CH31" s="655"/>
      <c r="CI31" s="655"/>
      <c r="CJ31" s="655"/>
      <c r="CK31" s="655"/>
      <c r="CL31" s="655"/>
      <c r="CM31" s="655"/>
      <c r="CN31" s="655"/>
      <c r="CO31" s="655"/>
      <c r="CP31" s="655"/>
      <c r="CQ31" s="656"/>
      <c r="CR31" s="657">
        <v>6911</v>
      </c>
      <c r="CS31" s="670"/>
      <c r="CT31" s="670"/>
      <c r="CU31" s="670"/>
      <c r="CV31" s="670"/>
      <c r="CW31" s="670"/>
      <c r="CX31" s="670"/>
      <c r="CY31" s="671"/>
      <c r="CZ31" s="660">
        <v>0.2</v>
      </c>
      <c r="DA31" s="672"/>
      <c r="DB31" s="672"/>
      <c r="DC31" s="673"/>
      <c r="DD31" s="663">
        <v>6911</v>
      </c>
      <c r="DE31" s="670"/>
      <c r="DF31" s="670"/>
      <c r="DG31" s="670"/>
      <c r="DH31" s="670"/>
      <c r="DI31" s="670"/>
      <c r="DJ31" s="670"/>
      <c r="DK31" s="671"/>
      <c r="DL31" s="663">
        <v>6896</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202411</v>
      </c>
      <c r="S32" s="658"/>
      <c r="T32" s="658"/>
      <c r="U32" s="658"/>
      <c r="V32" s="658"/>
      <c r="W32" s="658"/>
      <c r="X32" s="658"/>
      <c r="Y32" s="659"/>
      <c r="Z32" s="695">
        <v>4.5999999999999996</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99.6</v>
      </c>
      <c r="BH32" s="670"/>
      <c r="BI32" s="670"/>
      <c r="BJ32" s="670"/>
      <c r="BK32" s="670"/>
      <c r="BL32" s="670"/>
      <c r="BM32" s="661">
        <v>98.5</v>
      </c>
      <c r="BN32" s="670"/>
      <c r="BO32" s="670"/>
      <c r="BP32" s="670"/>
      <c r="BQ32" s="693"/>
      <c r="BR32" s="723">
        <v>99.6</v>
      </c>
      <c r="BS32" s="670"/>
      <c r="BT32" s="670"/>
      <c r="BU32" s="670"/>
      <c r="BV32" s="670"/>
      <c r="BW32" s="670"/>
      <c r="BX32" s="661">
        <v>98.5</v>
      </c>
      <c r="BY32" s="670"/>
      <c r="BZ32" s="670"/>
      <c r="CA32" s="670"/>
      <c r="CB32" s="693"/>
      <c r="CD32" s="680"/>
      <c r="CE32" s="681"/>
      <c r="CF32" s="654" t="s">
        <v>304</v>
      </c>
      <c r="CG32" s="655"/>
      <c r="CH32" s="655"/>
      <c r="CI32" s="655"/>
      <c r="CJ32" s="655"/>
      <c r="CK32" s="655"/>
      <c r="CL32" s="655"/>
      <c r="CM32" s="655"/>
      <c r="CN32" s="655"/>
      <c r="CO32" s="655"/>
      <c r="CP32" s="655"/>
      <c r="CQ32" s="656"/>
      <c r="CR32" s="657">
        <v>55</v>
      </c>
      <c r="CS32" s="658"/>
      <c r="CT32" s="658"/>
      <c r="CU32" s="658"/>
      <c r="CV32" s="658"/>
      <c r="CW32" s="658"/>
      <c r="CX32" s="658"/>
      <c r="CY32" s="659"/>
      <c r="CZ32" s="660">
        <v>0</v>
      </c>
      <c r="DA32" s="672"/>
      <c r="DB32" s="672"/>
      <c r="DC32" s="673"/>
      <c r="DD32" s="663">
        <v>55</v>
      </c>
      <c r="DE32" s="658"/>
      <c r="DF32" s="658"/>
      <c r="DG32" s="658"/>
      <c r="DH32" s="658"/>
      <c r="DI32" s="658"/>
      <c r="DJ32" s="658"/>
      <c r="DK32" s="659"/>
      <c r="DL32" s="663">
        <v>55</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114192</v>
      </c>
      <c r="S33" s="658"/>
      <c r="T33" s="658"/>
      <c r="U33" s="658"/>
      <c r="V33" s="658"/>
      <c r="W33" s="658"/>
      <c r="X33" s="658"/>
      <c r="Y33" s="659"/>
      <c r="Z33" s="695">
        <v>2.6</v>
      </c>
      <c r="AA33" s="695"/>
      <c r="AB33" s="695"/>
      <c r="AC33" s="695"/>
      <c r="AD33" s="696">
        <v>13914</v>
      </c>
      <c r="AE33" s="696"/>
      <c r="AF33" s="696"/>
      <c r="AG33" s="696"/>
      <c r="AH33" s="696"/>
      <c r="AI33" s="696"/>
      <c r="AJ33" s="696"/>
      <c r="AK33" s="696"/>
      <c r="AL33" s="660">
        <v>0.6</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99.4</v>
      </c>
      <c r="BH33" s="642"/>
      <c r="BI33" s="642"/>
      <c r="BJ33" s="642"/>
      <c r="BK33" s="642"/>
      <c r="BL33" s="642"/>
      <c r="BM33" s="688">
        <v>97.4</v>
      </c>
      <c r="BN33" s="642"/>
      <c r="BO33" s="642"/>
      <c r="BP33" s="642"/>
      <c r="BQ33" s="705"/>
      <c r="BR33" s="718">
        <v>99</v>
      </c>
      <c r="BS33" s="642"/>
      <c r="BT33" s="642"/>
      <c r="BU33" s="642"/>
      <c r="BV33" s="642"/>
      <c r="BW33" s="642"/>
      <c r="BX33" s="688">
        <v>97.1</v>
      </c>
      <c r="BY33" s="642"/>
      <c r="BZ33" s="642"/>
      <c r="CA33" s="642"/>
      <c r="CB33" s="705"/>
      <c r="CD33" s="654" t="s">
        <v>307</v>
      </c>
      <c r="CE33" s="655"/>
      <c r="CF33" s="655"/>
      <c r="CG33" s="655"/>
      <c r="CH33" s="655"/>
      <c r="CI33" s="655"/>
      <c r="CJ33" s="655"/>
      <c r="CK33" s="655"/>
      <c r="CL33" s="655"/>
      <c r="CM33" s="655"/>
      <c r="CN33" s="655"/>
      <c r="CO33" s="655"/>
      <c r="CP33" s="655"/>
      <c r="CQ33" s="656"/>
      <c r="CR33" s="657">
        <v>2362631</v>
      </c>
      <c r="CS33" s="670"/>
      <c r="CT33" s="670"/>
      <c r="CU33" s="670"/>
      <c r="CV33" s="670"/>
      <c r="CW33" s="670"/>
      <c r="CX33" s="670"/>
      <c r="CY33" s="671"/>
      <c r="CZ33" s="660">
        <v>55</v>
      </c>
      <c r="DA33" s="672"/>
      <c r="DB33" s="672"/>
      <c r="DC33" s="673"/>
      <c r="DD33" s="663">
        <v>1974901</v>
      </c>
      <c r="DE33" s="670"/>
      <c r="DF33" s="670"/>
      <c r="DG33" s="670"/>
      <c r="DH33" s="670"/>
      <c r="DI33" s="670"/>
      <c r="DJ33" s="670"/>
      <c r="DK33" s="671"/>
      <c r="DL33" s="663">
        <v>1025125</v>
      </c>
      <c r="DM33" s="670"/>
      <c r="DN33" s="670"/>
      <c r="DO33" s="670"/>
      <c r="DP33" s="670"/>
      <c r="DQ33" s="670"/>
      <c r="DR33" s="670"/>
      <c r="DS33" s="670"/>
      <c r="DT33" s="670"/>
      <c r="DU33" s="670"/>
      <c r="DV33" s="671"/>
      <c r="DW33" s="660">
        <v>44.9</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31192</v>
      </c>
      <c r="S34" s="658"/>
      <c r="T34" s="658"/>
      <c r="U34" s="658"/>
      <c r="V34" s="658"/>
      <c r="W34" s="658"/>
      <c r="X34" s="658"/>
      <c r="Y34" s="659"/>
      <c r="Z34" s="695">
        <v>0.7</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691286</v>
      </c>
      <c r="CS34" s="658"/>
      <c r="CT34" s="658"/>
      <c r="CU34" s="658"/>
      <c r="CV34" s="658"/>
      <c r="CW34" s="658"/>
      <c r="CX34" s="658"/>
      <c r="CY34" s="659"/>
      <c r="CZ34" s="660">
        <v>16.100000000000001</v>
      </c>
      <c r="DA34" s="672"/>
      <c r="DB34" s="672"/>
      <c r="DC34" s="673"/>
      <c r="DD34" s="663">
        <v>647849</v>
      </c>
      <c r="DE34" s="658"/>
      <c r="DF34" s="658"/>
      <c r="DG34" s="658"/>
      <c r="DH34" s="658"/>
      <c r="DI34" s="658"/>
      <c r="DJ34" s="658"/>
      <c r="DK34" s="659"/>
      <c r="DL34" s="663">
        <v>390416</v>
      </c>
      <c r="DM34" s="658"/>
      <c r="DN34" s="658"/>
      <c r="DO34" s="658"/>
      <c r="DP34" s="658"/>
      <c r="DQ34" s="658"/>
      <c r="DR34" s="658"/>
      <c r="DS34" s="658"/>
      <c r="DT34" s="658"/>
      <c r="DU34" s="658"/>
      <c r="DV34" s="659"/>
      <c r="DW34" s="660">
        <v>17.100000000000001</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314926</v>
      </c>
      <c r="S35" s="658"/>
      <c r="T35" s="658"/>
      <c r="U35" s="658"/>
      <c r="V35" s="658"/>
      <c r="W35" s="658"/>
      <c r="X35" s="658"/>
      <c r="Y35" s="659"/>
      <c r="Z35" s="695">
        <v>7.2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172246</v>
      </c>
      <c r="CS35" s="670"/>
      <c r="CT35" s="670"/>
      <c r="CU35" s="670"/>
      <c r="CV35" s="670"/>
      <c r="CW35" s="670"/>
      <c r="CX35" s="670"/>
      <c r="CY35" s="671"/>
      <c r="CZ35" s="660">
        <v>4</v>
      </c>
      <c r="DA35" s="672"/>
      <c r="DB35" s="672"/>
      <c r="DC35" s="673"/>
      <c r="DD35" s="663">
        <v>137088</v>
      </c>
      <c r="DE35" s="670"/>
      <c r="DF35" s="670"/>
      <c r="DG35" s="670"/>
      <c r="DH35" s="670"/>
      <c r="DI35" s="670"/>
      <c r="DJ35" s="670"/>
      <c r="DK35" s="671"/>
      <c r="DL35" s="663">
        <v>137088</v>
      </c>
      <c r="DM35" s="670"/>
      <c r="DN35" s="670"/>
      <c r="DO35" s="670"/>
      <c r="DP35" s="670"/>
      <c r="DQ35" s="670"/>
      <c r="DR35" s="670"/>
      <c r="DS35" s="670"/>
      <c r="DT35" s="670"/>
      <c r="DU35" s="670"/>
      <c r="DV35" s="671"/>
      <c r="DW35" s="660">
        <v>6</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78715</v>
      </c>
      <c r="S36" s="658"/>
      <c r="T36" s="658"/>
      <c r="U36" s="658"/>
      <c r="V36" s="658"/>
      <c r="W36" s="658"/>
      <c r="X36" s="658"/>
      <c r="Y36" s="659"/>
      <c r="Z36" s="695">
        <v>1.8</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351077</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681</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484230</v>
      </c>
      <c r="CS36" s="658"/>
      <c r="CT36" s="658"/>
      <c r="CU36" s="658"/>
      <c r="CV36" s="658"/>
      <c r="CW36" s="658"/>
      <c r="CX36" s="658"/>
      <c r="CY36" s="659"/>
      <c r="CZ36" s="660">
        <v>11.3</v>
      </c>
      <c r="DA36" s="672"/>
      <c r="DB36" s="672"/>
      <c r="DC36" s="673"/>
      <c r="DD36" s="663">
        <v>385831</v>
      </c>
      <c r="DE36" s="658"/>
      <c r="DF36" s="658"/>
      <c r="DG36" s="658"/>
      <c r="DH36" s="658"/>
      <c r="DI36" s="658"/>
      <c r="DJ36" s="658"/>
      <c r="DK36" s="659"/>
      <c r="DL36" s="663">
        <v>269604</v>
      </c>
      <c r="DM36" s="658"/>
      <c r="DN36" s="658"/>
      <c r="DO36" s="658"/>
      <c r="DP36" s="658"/>
      <c r="DQ36" s="658"/>
      <c r="DR36" s="658"/>
      <c r="DS36" s="658"/>
      <c r="DT36" s="658"/>
      <c r="DU36" s="658"/>
      <c r="DV36" s="659"/>
      <c r="DW36" s="660">
        <v>11.8</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189377</v>
      </c>
      <c r="S37" s="658"/>
      <c r="T37" s="658"/>
      <c r="U37" s="658"/>
      <c r="V37" s="658"/>
      <c r="W37" s="658"/>
      <c r="X37" s="658"/>
      <c r="Y37" s="659"/>
      <c r="Z37" s="695">
        <v>4.3</v>
      </c>
      <c r="AA37" s="695"/>
      <c r="AB37" s="695"/>
      <c r="AC37" s="695"/>
      <c r="AD37" s="696">
        <v>5262</v>
      </c>
      <c r="AE37" s="696"/>
      <c r="AF37" s="696"/>
      <c r="AG37" s="696"/>
      <c r="AH37" s="696"/>
      <c r="AI37" s="696"/>
      <c r="AJ37" s="696"/>
      <c r="AK37" s="696"/>
      <c r="AL37" s="660">
        <v>0.2</v>
      </c>
      <c r="AM37" s="661"/>
      <c r="AN37" s="661"/>
      <c r="AO37" s="697"/>
      <c r="AQ37" s="690" t="s">
        <v>319</v>
      </c>
      <c r="AR37" s="691"/>
      <c r="AS37" s="691"/>
      <c r="AT37" s="691"/>
      <c r="AU37" s="691"/>
      <c r="AV37" s="691"/>
      <c r="AW37" s="691"/>
      <c r="AX37" s="691"/>
      <c r="AY37" s="692"/>
      <c r="AZ37" s="657">
        <v>135500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11075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197386</v>
      </c>
      <c r="CS37" s="670"/>
      <c r="CT37" s="670"/>
      <c r="CU37" s="670"/>
      <c r="CV37" s="670"/>
      <c r="CW37" s="670"/>
      <c r="CX37" s="670"/>
      <c r="CY37" s="671"/>
      <c r="CZ37" s="660">
        <v>4.5999999999999996</v>
      </c>
      <c r="DA37" s="672"/>
      <c r="DB37" s="672"/>
      <c r="DC37" s="673"/>
      <c r="DD37" s="663">
        <v>193695</v>
      </c>
      <c r="DE37" s="670"/>
      <c r="DF37" s="670"/>
      <c r="DG37" s="670"/>
      <c r="DH37" s="670"/>
      <c r="DI37" s="670"/>
      <c r="DJ37" s="670"/>
      <c r="DK37" s="671"/>
      <c r="DL37" s="663">
        <v>183496</v>
      </c>
      <c r="DM37" s="670"/>
      <c r="DN37" s="670"/>
      <c r="DO37" s="670"/>
      <c r="DP37" s="670"/>
      <c r="DQ37" s="670"/>
      <c r="DR37" s="670"/>
      <c r="DS37" s="670"/>
      <c r="DT37" s="670"/>
      <c r="DU37" s="670"/>
      <c r="DV37" s="671"/>
      <c r="DW37" s="660">
        <v>8</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401611</v>
      </c>
      <c r="S38" s="658"/>
      <c r="T38" s="658"/>
      <c r="U38" s="658"/>
      <c r="V38" s="658"/>
      <c r="W38" s="658"/>
      <c r="X38" s="658"/>
      <c r="Y38" s="659"/>
      <c r="Z38" s="695">
        <v>9.1999999999999993</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47056</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298</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351077</v>
      </c>
      <c r="CS38" s="658"/>
      <c r="CT38" s="658"/>
      <c r="CU38" s="658"/>
      <c r="CV38" s="658"/>
      <c r="CW38" s="658"/>
      <c r="CX38" s="658"/>
      <c r="CY38" s="659"/>
      <c r="CZ38" s="660">
        <v>8.1999999999999993</v>
      </c>
      <c r="DA38" s="672"/>
      <c r="DB38" s="672"/>
      <c r="DC38" s="673"/>
      <c r="DD38" s="663">
        <v>327222</v>
      </c>
      <c r="DE38" s="658"/>
      <c r="DF38" s="658"/>
      <c r="DG38" s="658"/>
      <c r="DH38" s="658"/>
      <c r="DI38" s="658"/>
      <c r="DJ38" s="658"/>
      <c r="DK38" s="659"/>
      <c r="DL38" s="663">
        <v>228017</v>
      </c>
      <c r="DM38" s="658"/>
      <c r="DN38" s="658"/>
      <c r="DO38" s="658"/>
      <c r="DP38" s="658"/>
      <c r="DQ38" s="658"/>
      <c r="DR38" s="658"/>
      <c r="DS38" s="658"/>
      <c r="DT38" s="658"/>
      <c r="DU38" s="658"/>
      <c r="DV38" s="659"/>
      <c r="DW38" s="660">
        <v>10</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452</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518012</v>
      </c>
      <c r="CS39" s="670"/>
      <c r="CT39" s="670"/>
      <c r="CU39" s="670"/>
      <c r="CV39" s="670"/>
      <c r="CW39" s="670"/>
      <c r="CX39" s="670"/>
      <c r="CY39" s="671"/>
      <c r="CZ39" s="660">
        <v>12.1</v>
      </c>
      <c r="DA39" s="672"/>
      <c r="DB39" s="672"/>
      <c r="DC39" s="673"/>
      <c r="DD39" s="663">
        <v>476911</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7711</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84</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145780</v>
      </c>
      <c r="CS40" s="658"/>
      <c r="CT40" s="658"/>
      <c r="CU40" s="658"/>
      <c r="CV40" s="658"/>
      <c r="CW40" s="658"/>
      <c r="CX40" s="658"/>
      <c r="CY40" s="659"/>
      <c r="CZ40" s="660">
        <v>3.4</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4381416</v>
      </c>
      <c r="S41" s="682"/>
      <c r="T41" s="682"/>
      <c r="U41" s="682"/>
      <c r="V41" s="682"/>
      <c r="W41" s="682"/>
      <c r="X41" s="682"/>
      <c r="Y41" s="685"/>
      <c r="Z41" s="686">
        <v>100</v>
      </c>
      <c r="AA41" s="686"/>
      <c r="AB41" s="686"/>
      <c r="AC41" s="686"/>
      <c r="AD41" s="687">
        <v>2275370</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48563</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119958</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369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573187</v>
      </c>
      <c r="CS42" s="670"/>
      <c r="CT42" s="670"/>
      <c r="CU42" s="670"/>
      <c r="CV42" s="670"/>
      <c r="CW42" s="670"/>
      <c r="CX42" s="670"/>
      <c r="CY42" s="671"/>
      <c r="CZ42" s="660">
        <v>13.3</v>
      </c>
      <c r="DA42" s="672"/>
      <c r="DB42" s="672"/>
      <c r="DC42" s="673"/>
      <c r="DD42" s="663">
        <v>74625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13826</v>
      </c>
      <c r="CS43" s="670"/>
      <c r="CT43" s="670"/>
      <c r="CU43" s="670"/>
      <c r="CV43" s="670"/>
      <c r="CW43" s="670"/>
      <c r="CX43" s="670"/>
      <c r="CY43" s="671"/>
      <c r="CZ43" s="660">
        <v>0.3</v>
      </c>
      <c r="DA43" s="672"/>
      <c r="DB43" s="672"/>
      <c r="DC43" s="673"/>
      <c r="DD43" s="663">
        <v>13826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573187</v>
      </c>
      <c r="CS44" s="658"/>
      <c r="CT44" s="658"/>
      <c r="CU44" s="658"/>
      <c r="CV44" s="658"/>
      <c r="CW44" s="658"/>
      <c r="CX44" s="658"/>
      <c r="CY44" s="659"/>
      <c r="CZ44" s="660">
        <v>13.3</v>
      </c>
      <c r="DA44" s="661"/>
      <c r="DB44" s="661"/>
      <c r="DC44" s="662"/>
      <c r="DD44" s="663">
        <v>74625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148496</v>
      </c>
      <c r="CS45" s="670"/>
      <c r="CT45" s="670"/>
      <c r="CU45" s="670"/>
      <c r="CV45" s="670"/>
      <c r="CW45" s="670"/>
      <c r="CX45" s="670"/>
      <c r="CY45" s="671"/>
      <c r="CZ45" s="660">
        <v>3.5</v>
      </c>
      <c r="DA45" s="672"/>
      <c r="DB45" s="672"/>
      <c r="DC45" s="673"/>
      <c r="DD45" s="663">
        <v>14631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416924</v>
      </c>
      <c r="CS46" s="658"/>
      <c r="CT46" s="658"/>
      <c r="CU46" s="658"/>
      <c r="CV46" s="658"/>
      <c r="CW46" s="658"/>
      <c r="CX46" s="658"/>
      <c r="CY46" s="659"/>
      <c r="CZ46" s="660">
        <v>9.6999999999999993</v>
      </c>
      <c r="DA46" s="661"/>
      <c r="DB46" s="661"/>
      <c r="DC46" s="662"/>
      <c r="DD46" s="663">
        <v>59927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4293730</v>
      </c>
      <c r="CS49" s="642"/>
      <c r="CT49" s="642"/>
      <c r="CU49" s="642"/>
      <c r="CV49" s="642"/>
      <c r="CW49" s="642"/>
      <c r="CX49" s="642"/>
      <c r="CY49" s="643"/>
      <c r="CZ49" s="644">
        <v>100</v>
      </c>
      <c r="DA49" s="645"/>
      <c r="DB49" s="645"/>
      <c r="DC49" s="646"/>
      <c r="DD49" s="647">
        <v>3223694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aAtKynJvYAlOwNq2BWhAcGjk9M8gyS4/DHu6yNbJTYGZ7F16Hgie+FhmsSqQY9fGH57kFkGGkvuMXiT32quenw==" saltValue="g43lM9yUivpOn5WBNReUM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4381</v>
      </c>
      <c r="R7" s="1139"/>
      <c r="S7" s="1139"/>
      <c r="T7" s="1139"/>
      <c r="U7" s="1139"/>
      <c r="V7" s="1139">
        <v>4293</v>
      </c>
      <c r="W7" s="1139"/>
      <c r="X7" s="1139"/>
      <c r="Y7" s="1139"/>
      <c r="Z7" s="1139"/>
      <c r="AA7" s="1139">
        <v>88</v>
      </c>
      <c r="AB7" s="1139"/>
      <c r="AC7" s="1139"/>
      <c r="AD7" s="1139"/>
      <c r="AE7" s="1140"/>
      <c r="AF7" s="1141">
        <v>83</v>
      </c>
      <c r="AG7" s="1142"/>
      <c r="AH7" s="1142"/>
      <c r="AI7" s="1142"/>
      <c r="AJ7" s="1143"/>
      <c r="AK7" s="1144">
        <v>315</v>
      </c>
      <c r="AL7" s="1145"/>
      <c r="AM7" s="1145"/>
      <c r="AN7" s="1145"/>
      <c r="AO7" s="1145"/>
      <c r="AP7" s="1145">
        <v>3352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558</v>
      </c>
      <c r="BS7" s="1135" t="s">
        <v>555</v>
      </c>
      <c r="BT7" s="1136"/>
      <c r="BU7" s="1136"/>
      <c r="BV7" s="1136"/>
      <c r="BW7" s="1136"/>
      <c r="BX7" s="1136"/>
      <c r="BY7" s="1136"/>
      <c r="BZ7" s="1136"/>
      <c r="CA7" s="1136"/>
      <c r="CB7" s="1136"/>
      <c r="CC7" s="1136"/>
      <c r="CD7" s="1136"/>
      <c r="CE7" s="1136"/>
      <c r="CF7" s="1136"/>
      <c r="CG7" s="1148"/>
      <c r="CH7" s="1132">
        <v>-9</v>
      </c>
      <c r="CI7" s="1133"/>
      <c r="CJ7" s="1133"/>
      <c r="CK7" s="1133"/>
      <c r="CL7" s="1134"/>
      <c r="CM7" s="1132">
        <v>-77</v>
      </c>
      <c r="CN7" s="1133"/>
      <c r="CO7" s="1133"/>
      <c r="CP7" s="1133"/>
      <c r="CQ7" s="1134"/>
      <c r="CR7" s="1132">
        <v>28</v>
      </c>
      <c r="CS7" s="1133"/>
      <c r="CT7" s="1133"/>
      <c r="CU7" s="1133"/>
      <c r="CV7" s="1134"/>
      <c r="CW7" s="1132">
        <v>4</v>
      </c>
      <c r="CX7" s="1133"/>
      <c r="CY7" s="1133"/>
      <c r="CZ7" s="1133"/>
      <c r="DA7" s="1134"/>
      <c r="DB7" s="1132" t="s">
        <v>559</v>
      </c>
      <c r="DC7" s="1133"/>
      <c r="DD7" s="1133"/>
      <c r="DE7" s="1133"/>
      <c r="DF7" s="1134"/>
      <c r="DG7" s="1132" t="s">
        <v>559</v>
      </c>
      <c r="DH7" s="1133"/>
      <c r="DI7" s="1133"/>
      <c r="DJ7" s="1133"/>
      <c r="DK7" s="1134"/>
      <c r="DL7" s="1132" t="s">
        <v>559</v>
      </c>
      <c r="DM7" s="1133"/>
      <c r="DN7" s="1133"/>
      <c r="DO7" s="1133"/>
      <c r="DP7" s="1134"/>
      <c r="DQ7" s="1132">
        <v>90</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556</v>
      </c>
      <c r="BT8" s="1029"/>
      <c r="BU8" s="1029"/>
      <c r="BV8" s="1029"/>
      <c r="BW8" s="1029"/>
      <c r="BX8" s="1029"/>
      <c r="BY8" s="1029"/>
      <c r="BZ8" s="1029"/>
      <c r="CA8" s="1029"/>
      <c r="CB8" s="1029"/>
      <c r="CC8" s="1029"/>
      <c r="CD8" s="1029"/>
      <c r="CE8" s="1029"/>
      <c r="CF8" s="1029"/>
      <c r="CG8" s="1050"/>
      <c r="CH8" s="1025">
        <v>-1</v>
      </c>
      <c r="CI8" s="1026"/>
      <c r="CJ8" s="1026"/>
      <c r="CK8" s="1026"/>
      <c r="CL8" s="1027"/>
      <c r="CM8" s="1025">
        <v>10</v>
      </c>
      <c r="CN8" s="1026"/>
      <c r="CO8" s="1026"/>
      <c r="CP8" s="1026"/>
      <c r="CQ8" s="1027"/>
      <c r="CR8" s="1025">
        <v>3</v>
      </c>
      <c r="CS8" s="1026"/>
      <c r="CT8" s="1026"/>
      <c r="CU8" s="1026"/>
      <c r="CV8" s="1027"/>
      <c r="CW8" s="1025" t="s">
        <v>559</v>
      </c>
      <c r="CX8" s="1026"/>
      <c r="CY8" s="1026"/>
      <c r="CZ8" s="1026"/>
      <c r="DA8" s="1027"/>
      <c r="DB8" s="1025" t="s">
        <v>559</v>
      </c>
      <c r="DC8" s="1026"/>
      <c r="DD8" s="1026"/>
      <c r="DE8" s="1026"/>
      <c r="DF8" s="1027"/>
      <c r="DG8" s="1025" t="s">
        <v>559</v>
      </c>
      <c r="DH8" s="1026"/>
      <c r="DI8" s="1026"/>
      <c r="DJ8" s="1026"/>
      <c r="DK8" s="1027"/>
      <c r="DL8" s="1025" t="s">
        <v>559</v>
      </c>
      <c r="DM8" s="1026"/>
      <c r="DN8" s="1026"/>
      <c r="DO8" s="1026"/>
      <c r="DP8" s="1027"/>
      <c r="DQ8" s="1025" t="s">
        <v>559</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557</v>
      </c>
      <c r="BT9" s="1029"/>
      <c r="BU9" s="1029"/>
      <c r="BV9" s="1029"/>
      <c r="BW9" s="1029"/>
      <c r="BX9" s="1029"/>
      <c r="BY9" s="1029"/>
      <c r="BZ9" s="1029"/>
      <c r="CA9" s="1029"/>
      <c r="CB9" s="1029"/>
      <c r="CC9" s="1029"/>
      <c r="CD9" s="1029"/>
      <c r="CE9" s="1029"/>
      <c r="CF9" s="1029"/>
      <c r="CG9" s="1050"/>
      <c r="CH9" s="1025" t="s">
        <v>559</v>
      </c>
      <c r="CI9" s="1026"/>
      <c r="CJ9" s="1026"/>
      <c r="CK9" s="1026"/>
      <c r="CL9" s="1027"/>
      <c r="CM9" s="1025">
        <v>3</v>
      </c>
      <c r="CN9" s="1026"/>
      <c r="CO9" s="1026"/>
      <c r="CP9" s="1026"/>
      <c r="CQ9" s="1027"/>
      <c r="CR9" s="1025">
        <v>1</v>
      </c>
      <c r="CS9" s="1026"/>
      <c r="CT9" s="1026"/>
      <c r="CU9" s="1026"/>
      <c r="CV9" s="1027"/>
      <c r="CW9" s="1025" t="s">
        <v>559</v>
      </c>
      <c r="CX9" s="1026"/>
      <c r="CY9" s="1026"/>
      <c r="CZ9" s="1026"/>
      <c r="DA9" s="1027"/>
      <c r="DB9" s="1025" t="s">
        <v>559</v>
      </c>
      <c r="DC9" s="1026"/>
      <c r="DD9" s="1026"/>
      <c r="DE9" s="1026"/>
      <c r="DF9" s="1027"/>
      <c r="DG9" s="1025" t="s">
        <v>559</v>
      </c>
      <c r="DH9" s="1026"/>
      <c r="DI9" s="1026"/>
      <c r="DJ9" s="1026"/>
      <c r="DK9" s="1027"/>
      <c r="DL9" s="1025" t="s">
        <v>559</v>
      </c>
      <c r="DM9" s="1026"/>
      <c r="DN9" s="1026"/>
      <c r="DO9" s="1026"/>
      <c r="DP9" s="1027"/>
      <c r="DQ9" s="1025" t="s">
        <v>559</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4381</v>
      </c>
      <c r="R23" s="1097"/>
      <c r="S23" s="1097"/>
      <c r="T23" s="1097"/>
      <c r="U23" s="1097"/>
      <c r="V23" s="1097">
        <v>4293</v>
      </c>
      <c r="W23" s="1097"/>
      <c r="X23" s="1097"/>
      <c r="Y23" s="1097"/>
      <c r="Z23" s="1097"/>
      <c r="AA23" s="1097">
        <v>88</v>
      </c>
      <c r="AB23" s="1097"/>
      <c r="AC23" s="1097"/>
      <c r="AD23" s="1097"/>
      <c r="AE23" s="1104"/>
      <c r="AF23" s="1105">
        <v>83</v>
      </c>
      <c r="AG23" s="1097"/>
      <c r="AH23" s="1097"/>
      <c r="AI23" s="1097"/>
      <c r="AJ23" s="1106"/>
      <c r="AK23" s="1107"/>
      <c r="AL23" s="1108"/>
      <c r="AM23" s="1108"/>
      <c r="AN23" s="1108"/>
      <c r="AO23" s="1108"/>
      <c r="AP23" s="1097">
        <v>3352</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264</v>
      </c>
      <c r="R28" s="1087"/>
      <c r="S28" s="1087"/>
      <c r="T28" s="1087"/>
      <c r="U28" s="1087"/>
      <c r="V28" s="1087">
        <v>263</v>
      </c>
      <c r="W28" s="1087"/>
      <c r="X28" s="1087"/>
      <c r="Y28" s="1087"/>
      <c r="Z28" s="1087"/>
      <c r="AA28" s="1087">
        <v>1</v>
      </c>
      <c r="AB28" s="1087"/>
      <c r="AC28" s="1087"/>
      <c r="AD28" s="1087"/>
      <c r="AE28" s="1088"/>
      <c r="AF28" s="1089">
        <v>1</v>
      </c>
      <c r="AG28" s="1087"/>
      <c r="AH28" s="1087"/>
      <c r="AI28" s="1087"/>
      <c r="AJ28" s="1090"/>
      <c r="AK28" s="1078">
        <v>35</v>
      </c>
      <c r="AL28" s="1079"/>
      <c r="AM28" s="1079"/>
      <c r="AN28" s="1079"/>
      <c r="AO28" s="1079"/>
      <c r="AP28" s="1079" t="s">
        <v>546</v>
      </c>
      <c r="AQ28" s="1079"/>
      <c r="AR28" s="1079"/>
      <c r="AS28" s="1079"/>
      <c r="AT28" s="1079"/>
      <c r="AU28" s="1079" t="s">
        <v>546</v>
      </c>
      <c r="AV28" s="1079"/>
      <c r="AW28" s="1079"/>
      <c r="AX28" s="1079"/>
      <c r="AY28" s="1079"/>
      <c r="AZ28" s="1080" t="s">
        <v>546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91</v>
      </c>
      <c r="R29" s="1075"/>
      <c r="S29" s="1075"/>
      <c r="T29" s="1075"/>
      <c r="U29" s="1075"/>
      <c r="V29" s="1075">
        <v>85</v>
      </c>
      <c r="W29" s="1075"/>
      <c r="X29" s="1075"/>
      <c r="Y29" s="1075"/>
      <c r="Z29" s="1075"/>
      <c r="AA29" s="1075">
        <v>6</v>
      </c>
      <c r="AB29" s="1075"/>
      <c r="AC29" s="1075"/>
      <c r="AD29" s="1075"/>
      <c r="AE29" s="1076"/>
      <c r="AF29" s="1071">
        <v>6</v>
      </c>
      <c r="AG29" s="1072"/>
      <c r="AH29" s="1072"/>
      <c r="AI29" s="1072"/>
      <c r="AJ29" s="1073"/>
      <c r="AK29" s="1016">
        <v>30</v>
      </c>
      <c r="AL29" s="1007"/>
      <c r="AM29" s="1007"/>
      <c r="AN29" s="1007"/>
      <c r="AO29" s="1007"/>
      <c r="AP29" s="1007">
        <v>21</v>
      </c>
      <c r="AQ29" s="1007"/>
      <c r="AR29" s="1007"/>
      <c r="AS29" s="1007"/>
      <c r="AT29" s="1007"/>
      <c r="AU29" s="1007">
        <v>5</v>
      </c>
      <c r="AV29" s="1007"/>
      <c r="AW29" s="1007"/>
      <c r="AX29" s="1007"/>
      <c r="AY29" s="1007"/>
      <c r="AZ29" s="1077" t="s">
        <v>546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34</v>
      </c>
      <c r="R30" s="1075"/>
      <c r="S30" s="1075"/>
      <c r="T30" s="1075"/>
      <c r="U30" s="1075"/>
      <c r="V30" s="1075">
        <v>32</v>
      </c>
      <c r="W30" s="1075"/>
      <c r="X30" s="1075"/>
      <c r="Y30" s="1075"/>
      <c r="Z30" s="1075"/>
      <c r="AA30" s="1075">
        <v>2</v>
      </c>
      <c r="AB30" s="1075"/>
      <c r="AC30" s="1075"/>
      <c r="AD30" s="1075"/>
      <c r="AE30" s="1076"/>
      <c r="AF30" s="1071">
        <v>2</v>
      </c>
      <c r="AG30" s="1072"/>
      <c r="AH30" s="1072"/>
      <c r="AI30" s="1072"/>
      <c r="AJ30" s="1073"/>
      <c r="AK30" s="1016">
        <v>11</v>
      </c>
      <c r="AL30" s="1007"/>
      <c r="AM30" s="1007"/>
      <c r="AN30" s="1007"/>
      <c r="AO30" s="1007"/>
      <c r="AP30" s="1007" t="s">
        <v>546</v>
      </c>
      <c r="AQ30" s="1007"/>
      <c r="AR30" s="1007"/>
      <c r="AS30" s="1007"/>
      <c r="AT30" s="1007"/>
      <c r="AU30" s="1007" t="s">
        <v>546</v>
      </c>
      <c r="AV30" s="1007"/>
      <c r="AW30" s="1007"/>
      <c r="AX30" s="1007"/>
      <c r="AY30" s="1007"/>
      <c r="AZ30" s="1077" t="s">
        <v>546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401</v>
      </c>
      <c r="R31" s="1075"/>
      <c r="S31" s="1075"/>
      <c r="T31" s="1075"/>
      <c r="U31" s="1075"/>
      <c r="V31" s="1075">
        <v>399</v>
      </c>
      <c r="W31" s="1075"/>
      <c r="X31" s="1075"/>
      <c r="Y31" s="1075"/>
      <c r="Z31" s="1075"/>
      <c r="AA31" s="1075">
        <v>2</v>
      </c>
      <c r="AB31" s="1075"/>
      <c r="AC31" s="1075"/>
      <c r="AD31" s="1075"/>
      <c r="AE31" s="1076"/>
      <c r="AF31" s="1071">
        <v>2</v>
      </c>
      <c r="AG31" s="1072"/>
      <c r="AH31" s="1072"/>
      <c r="AI31" s="1072"/>
      <c r="AJ31" s="1073"/>
      <c r="AK31" s="1016">
        <v>69</v>
      </c>
      <c r="AL31" s="1007"/>
      <c r="AM31" s="1007"/>
      <c r="AN31" s="1007"/>
      <c r="AO31" s="1007"/>
      <c r="AP31" s="1007" t="s">
        <v>546</v>
      </c>
      <c r="AQ31" s="1007"/>
      <c r="AR31" s="1007"/>
      <c r="AS31" s="1007"/>
      <c r="AT31" s="1007"/>
      <c r="AU31" s="1007" t="s">
        <v>546</v>
      </c>
      <c r="AV31" s="1007"/>
      <c r="AW31" s="1007"/>
      <c r="AX31" s="1007"/>
      <c r="AY31" s="1007"/>
      <c r="AZ31" s="1077" t="s">
        <v>546</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365</v>
      </c>
      <c r="R32" s="1075"/>
      <c r="S32" s="1075"/>
      <c r="T32" s="1075"/>
      <c r="U32" s="1075"/>
      <c r="V32" s="1075">
        <v>343</v>
      </c>
      <c r="W32" s="1075"/>
      <c r="X32" s="1075"/>
      <c r="Y32" s="1075"/>
      <c r="Z32" s="1075"/>
      <c r="AA32" s="1075">
        <v>22</v>
      </c>
      <c r="AB32" s="1075"/>
      <c r="AC32" s="1075"/>
      <c r="AD32" s="1075"/>
      <c r="AE32" s="1076"/>
      <c r="AF32" s="1071">
        <v>22</v>
      </c>
      <c r="AG32" s="1072"/>
      <c r="AH32" s="1072"/>
      <c r="AI32" s="1072"/>
      <c r="AJ32" s="1073"/>
      <c r="AK32" s="1016">
        <v>156</v>
      </c>
      <c r="AL32" s="1007"/>
      <c r="AM32" s="1007"/>
      <c r="AN32" s="1007"/>
      <c r="AO32" s="1007"/>
      <c r="AP32" s="1007">
        <v>2265</v>
      </c>
      <c r="AQ32" s="1007"/>
      <c r="AR32" s="1007"/>
      <c r="AS32" s="1007"/>
      <c r="AT32" s="1007"/>
      <c r="AU32" s="1007">
        <v>1823</v>
      </c>
      <c r="AV32" s="1007"/>
      <c r="AW32" s="1007"/>
      <c r="AX32" s="1007"/>
      <c r="AY32" s="1007"/>
      <c r="AZ32" s="1077" t="s">
        <v>546</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394</v>
      </c>
      <c r="C33" s="1067"/>
      <c r="D33" s="1067"/>
      <c r="E33" s="1067"/>
      <c r="F33" s="1067"/>
      <c r="G33" s="1067"/>
      <c r="H33" s="1067"/>
      <c r="I33" s="1067"/>
      <c r="J33" s="1067"/>
      <c r="K33" s="1067"/>
      <c r="L33" s="1067"/>
      <c r="M33" s="1067"/>
      <c r="N33" s="1067"/>
      <c r="O33" s="1067"/>
      <c r="P33" s="1068"/>
      <c r="Q33" s="1074">
        <v>99</v>
      </c>
      <c r="R33" s="1075"/>
      <c r="S33" s="1075"/>
      <c r="T33" s="1075"/>
      <c r="U33" s="1075"/>
      <c r="V33" s="1075">
        <v>80</v>
      </c>
      <c r="W33" s="1075"/>
      <c r="X33" s="1075"/>
      <c r="Y33" s="1075"/>
      <c r="Z33" s="1075"/>
      <c r="AA33" s="1075">
        <v>19</v>
      </c>
      <c r="AB33" s="1075"/>
      <c r="AC33" s="1075"/>
      <c r="AD33" s="1075"/>
      <c r="AE33" s="1076"/>
      <c r="AF33" s="1071">
        <v>19</v>
      </c>
      <c r="AG33" s="1072"/>
      <c r="AH33" s="1072"/>
      <c r="AI33" s="1072"/>
      <c r="AJ33" s="1073"/>
      <c r="AK33" s="1016">
        <v>47</v>
      </c>
      <c r="AL33" s="1007"/>
      <c r="AM33" s="1007"/>
      <c r="AN33" s="1007"/>
      <c r="AO33" s="1007"/>
      <c r="AP33" s="1007">
        <v>298</v>
      </c>
      <c r="AQ33" s="1007"/>
      <c r="AR33" s="1007"/>
      <c r="AS33" s="1007"/>
      <c r="AT33" s="1007"/>
      <c r="AU33" s="1007">
        <v>298</v>
      </c>
      <c r="AV33" s="1007"/>
      <c r="AW33" s="1007"/>
      <c r="AX33" s="1007"/>
      <c r="AY33" s="1007"/>
      <c r="AZ33" s="1077" t="s">
        <v>546</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52</v>
      </c>
      <c r="AG63" s="995"/>
      <c r="AH63" s="995"/>
      <c r="AI63" s="995"/>
      <c r="AJ63" s="1058"/>
      <c r="AK63" s="1059"/>
      <c r="AL63" s="999"/>
      <c r="AM63" s="999"/>
      <c r="AN63" s="999"/>
      <c r="AO63" s="999"/>
      <c r="AP63" s="995">
        <v>2584</v>
      </c>
      <c r="AQ63" s="995"/>
      <c r="AR63" s="995"/>
      <c r="AS63" s="995"/>
      <c r="AT63" s="995"/>
      <c r="AU63" s="995">
        <v>2126</v>
      </c>
      <c r="AV63" s="995"/>
      <c r="AW63" s="995"/>
      <c r="AX63" s="995"/>
      <c r="AY63" s="995"/>
      <c r="AZ63" s="1053"/>
      <c r="BA63" s="1053"/>
      <c r="BB63" s="1053"/>
      <c r="BC63" s="1053"/>
      <c r="BD63" s="1053"/>
      <c r="BE63" s="996" t="s">
        <v>546</v>
      </c>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547</v>
      </c>
      <c r="C68" s="1022"/>
      <c r="D68" s="1022"/>
      <c r="E68" s="1022"/>
      <c r="F68" s="1022"/>
      <c r="G68" s="1022"/>
      <c r="H68" s="1022"/>
      <c r="I68" s="1022"/>
      <c r="J68" s="1022"/>
      <c r="K68" s="1022"/>
      <c r="L68" s="1022"/>
      <c r="M68" s="1022"/>
      <c r="N68" s="1022"/>
      <c r="O68" s="1022"/>
      <c r="P68" s="1023"/>
      <c r="Q68" s="1024">
        <v>3226</v>
      </c>
      <c r="R68" s="1018"/>
      <c r="S68" s="1018"/>
      <c r="T68" s="1018"/>
      <c r="U68" s="1018"/>
      <c r="V68" s="1018">
        <v>3073</v>
      </c>
      <c r="W68" s="1018"/>
      <c r="X68" s="1018"/>
      <c r="Y68" s="1018"/>
      <c r="Z68" s="1018"/>
      <c r="AA68" s="1018">
        <v>153</v>
      </c>
      <c r="AB68" s="1018"/>
      <c r="AC68" s="1018"/>
      <c r="AD68" s="1018"/>
      <c r="AE68" s="1018"/>
      <c r="AF68" s="1018">
        <v>82</v>
      </c>
      <c r="AG68" s="1018"/>
      <c r="AH68" s="1018"/>
      <c r="AI68" s="1018"/>
      <c r="AJ68" s="1018"/>
      <c r="AK68" s="1018" t="s">
        <v>565</v>
      </c>
      <c r="AL68" s="1018"/>
      <c r="AM68" s="1018"/>
      <c r="AN68" s="1018"/>
      <c r="AO68" s="1018"/>
      <c r="AP68" s="1018">
        <v>2362</v>
      </c>
      <c r="AQ68" s="1018"/>
      <c r="AR68" s="1018"/>
      <c r="AS68" s="1018"/>
      <c r="AT68" s="1018"/>
      <c r="AU68" s="1018">
        <v>27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548</v>
      </c>
      <c r="C69" s="1011"/>
      <c r="D69" s="1011"/>
      <c r="E69" s="1011"/>
      <c r="F69" s="1011"/>
      <c r="G69" s="1011"/>
      <c r="H69" s="1011"/>
      <c r="I69" s="1011"/>
      <c r="J69" s="1011"/>
      <c r="K69" s="1011"/>
      <c r="L69" s="1011"/>
      <c r="M69" s="1011"/>
      <c r="N69" s="1011"/>
      <c r="O69" s="1011"/>
      <c r="P69" s="1012"/>
      <c r="Q69" s="1013">
        <v>0</v>
      </c>
      <c r="R69" s="1007"/>
      <c r="S69" s="1007"/>
      <c r="T69" s="1007"/>
      <c r="U69" s="1007"/>
      <c r="V69" s="1007">
        <v>0</v>
      </c>
      <c r="W69" s="1007"/>
      <c r="X69" s="1007"/>
      <c r="Y69" s="1007"/>
      <c r="Z69" s="1007"/>
      <c r="AA69" s="1007">
        <v>0</v>
      </c>
      <c r="AB69" s="1007"/>
      <c r="AC69" s="1007"/>
      <c r="AD69" s="1007"/>
      <c r="AE69" s="1007"/>
      <c r="AF69" s="1007">
        <v>0</v>
      </c>
      <c r="AG69" s="1007"/>
      <c r="AH69" s="1007"/>
      <c r="AI69" s="1007"/>
      <c r="AJ69" s="1007"/>
      <c r="AK69" s="1007" t="s">
        <v>565</v>
      </c>
      <c r="AL69" s="1007"/>
      <c r="AM69" s="1007"/>
      <c r="AN69" s="1007"/>
      <c r="AO69" s="1007"/>
      <c r="AP69" s="1007" t="s">
        <v>565</v>
      </c>
      <c r="AQ69" s="1007"/>
      <c r="AR69" s="1007"/>
      <c r="AS69" s="1007"/>
      <c r="AT69" s="1007"/>
      <c r="AU69" s="1007" t="s">
        <v>565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549</v>
      </c>
      <c r="C70" s="1011"/>
      <c r="D70" s="1011"/>
      <c r="E70" s="1011"/>
      <c r="F70" s="1011"/>
      <c r="G70" s="1011"/>
      <c r="H70" s="1011"/>
      <c r="I70" s="1011"/>
      <c r="J70" s="1011"/>
      <c r="K70" s="1011"/>
      <c r="L70" s="1011"/>
      <c r="M70" s="1011"/>
      <c r="N70" s="1011"/>
      <c r="O70" s="1011"/>
      <c r="P70" s="1012"/>
      <c r="Q70" s="1013">
        <v>4627</v>
      </c>
      <c r="R70" s="1007"/>
      <c r="S70" s="1007"/>
      <c r="T70" s="1007"/>
      <c r="U70" s="1007"/>
      <c r="V70" s="1007">
        <v>4362</v>
      </c>
      <c r="W70" s="1007"/>
      <c r="X70" s="1007"/>
      <c r="Y70" s="1007"/>
      <c r="Z70" s="1007"/>
      <c r="AA70" s="1007">
        <v>265</v>
      </c>
      <c r="AB70" s="1007"/>
      <c r="AC70" s="1007"/>
      <c r="AD70" s="1007"/>
      <c r="AE70" s="1007"/>
      <c r="AF70" s="1007">
        <v>265</v>
      </c>
      <c r="AG70" s="1007"/>
      <c r="AH70" s="1007"/>
      <c r="AI70" s="1007"/>
      <c r="AJ70" s="1007"/>
      <c r="AK70" s="1007">
        <v>7</v>
      </c>
      <c r="AL70" s="1007"/>
      <c r="AM70" s="1007"/>
      <c r="AN70" s="1007"/>
      <c r="AO70" s="1007"/>
      <c r="AP70" s="1007" t="s">
        <v>565</v>
      </c>
      <c r="AQ70" s="1007"/>
      <c r="AR70" s="1007"/>
      <c r="AS70" s="1007"/>
      <c r="AT70" s="1007"/>
      <c r="AU70" s="1007" t="s">
        <v>565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550</v>
      </c>
      <c r="C71" s="1011"/>
      <c r="D71" s="1011"/>
      <c r="E71" s="1011"/>
      <c r="F71" s="1011"/>
      <c r="G71" s="1011"/>
      <c r="H71" s="1011"/>
      <c r="I71" s="1011"/>
      <c r="J71" s="1011"/>
      <c r="K71" s="1011"/>
      <c r="L71" s="1011"/>
      <c r="M71" s="1011"/>
      <c r="N71" s="1011"/>
      <c r="O71" s="1011"/>
      <c r="P71" s="1012"/>
      <c r="Q71" s="1013">
        <v>83</v>
      </c>
      <c r="R71" s="1007"/>
      <c r="S71" s="1007"/>
      <c r="T71" s="1007"/>
      <c r="U71" s="1007"/>
      <c r="V71" s="1007">
        <v>74</v>
      </c>
      <c r="W71" s="1007"/>
      <c r="X71" s="1007"/>
      <c r="Y71" s="1007"/>
      <c r="Z71" s="1007"/>
      <c r="AA71" s="1007">
        <v>9</v>
      </c>
      <c r="AB71" s="1007"/>
      <c r="AC71" s="1007"/>
      <c r="AD71" s="1007"/>
      <c r="AE71" s="1007"/>
      <c r="AF71" s="1007">
        <v>9</v>
      </c>
      <c r="AG71" s="1007"/>
      <c r="AH71" s="1007"/>
      <c r="AI71" s="1007"/>
      <c r="AJ71" s="1007"/>
      <c r="AK71" s="1007" t="s">
        <v>565</v>
      </c>
      <c r="AL71" s="1007"/>
      <c r="AM71" s="1007"/>
      <c r="AN71" s="1007"/>
      <c r="AO71" s="1007"/>
      <c r="AP71" s="1007" t="s">
        <v>565</v>
      </c>
      <c r="AQ71" s="1007"/>
      <c r="AR71" s="1007"/>
      <c r="AS71" s="1007"/>
      <c r="AT71" s="1007"/>
      <c r="AU71" s="1007" t="s">
        <v>565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551</v>
      </c>
      <c r="C72" s="1011"/>
      <c r="D72" s="1011"/>
      <c r="E72" s="1011"/>
      <c r="F72" s="1011"/>
      <c r="G72" s="1011"/>
      <c r="H72" s="1011"/>
      <c r="I72" s="1011"/>
      <c r="J72" s="1011"/>
      <c r="K72" s="1011"/>
      <c r="L72" s="1011"/>
      <c r="M72" s="1011"/>
      <c r="N72" s="1011"/>
      <c r="O72" s="1011"/>
      <c r="P72" s="1012"/>
      <c r="Q72" s="1013">
        <v>118</v>
      </c>
      <c r="R72" s="1007"/>
      <c r="S72" s="1007"/>
      <c r="T72" s="1007"/>
      <c r="U72" s="1007"/>
      <c r="V72" s="1007">
        <v>106</v>
      </c>
      <c r="W72" s="1007"/>
      <c r="X72" s="1007"/>
      <c r="Y72" s="1007"/>
      <c r="Z72" s="1007"/>
      <c r="AA72" s="1007">
        <v>12</v>
      </c>
      <c r="AB72" s="1007"/>
      <c r="AC72" s="1007"/>
      <c r="AD72" s="1007"/>
      <c r="AE72" s="1007"/>
      <c r="AF72" s="1007">
        <v>12</v>
      </c>
      <c r="AG72" s="1007"/>
      <c r="AH72" s="1007"/>
      <c r="AI72" s="1007"/>
      <c r="AJ72" s="1007"/>
      <c r="AK72" s="1007" t="s">
        <v>565</v>
      </c>
      <c r="AL72" s="1007"/>
      <c r="AM72" s="1007"/>
      <c r="AN72" s="1007"/>
      <c r="AO72" s="1007"/>
      <c r="AP72" s="1007" t="s">
        <v>565</v>
      </c>
      <c r="AQ72" s="1007"/>
      <c r="AR72" s="1007"/>
      <c r="AS72" s="1007"/>
      <c r="AT72" s="1007"/>
      <c r="AU72" s="1007" t="s">
        <v>565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552</v>
      </c>
      <c r="C73" s="1011"/>
      <c r="D73" s="1011"/>
      <c r="E73" s="1011"/>
      <c r="F73" s="1011"/>
      <c r="G73" s="1011"/>
      <c r="H73" s="1011"/>
      <c r="I73" s="1011"/>
      <c r="J73" s="1011"/>
      <c r="K73" s="1011"/>
      <c r="L73" s="1011"/>
      <c r="M73" s="1011"/>
      <c r="N73" s="1011"/>
      <c r="O73" s="1011"/>
      <c r="P73" s="1012"/>
      <c r="Q73" s="1013">
        <v>590</v>
      </c>
      <c r="R73" s="1007"/>
      <c r="S73" s="1007"/>
      <c r="T73" s="1007"/>
      <c r="U73" s="1007"/>
      <c r="V73" s="1007">
        <v>542</v>
      </c>
      <c r="W73" s="1007"/>
      <c r="X73" s="1007"/>
      <c r="Y73" s="1007"/>
      <c r="Z73" s="1007"/>
      <c r="AA73" s="1007">
        <v>48</v>
      </c>
      <c r="AB73" s="1007"/>
      <c r="AC73" s="1007"/>
      <c r="AD73" s="1007"/>
      <c r="AE73" s="1007"/>
      <c r="AF73" s="1007">
        <v>48</v>
      </c>
      <c r="AG73" s="1007"/>
      <c r="AH73" s="1007"/>
      <c r="AI73" s="1007"/>
      <c r="AJ73" s="1007"/>
      <c r="AK73" s="1007" t="s">
        <v>565</v>
      </c>
      <c r="AL73" s="1007"/>
      <c r="AM73" s="1007"/>
      <c r="AN73" s="1007"/>
      <c r="AO73" s="1007"/>
      <c r="AP73" s="1007" t="s">
        <v>565</v>
      </c>
      <c r="AQ73" s="1007"/>
      <c r="AR73" s="1007"/>
      <c r="AS73" s="1007"/>
      <c r="AT73" s="1007"/>
      <c r="AU73" s="1007" t="s">
        <v>565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553</v>
      </c>
      <c r="C74" s="1011"/>
      <c r="D74" s="1011"/>
      <c r="E74" s="1011"/>
      <c r="F74" s="1011"/>
      <c r="G74" s="1011"/>
      <c r="H74" s="1011"/>
      <c r="I74" s="1011"/>
      <c r="J74" s="1011"/>
      <c r="K74" s="1011"/>
      <c r="L74" s="1011"/>
      <c r="M74" s="1011"/>
      <c r="N74" s="1011"/>
      <c r="O74" s="1011"/>
      <c r="P74" s="1012"/>
      <c r="Q74" s="1013">
        <v>153545</v>
      </c>
      <c r="R74" s="1007"/>
      <c r="S74" s="1007"/>
      <c r="T74" s="1007"/>
      <c r="U74" s="1007"/>
      <c r="V74" s="1007">
        <v>151526</v>
      </c>
      <c r="W74" s="1007"/>
      <c r="X74" s="1007"/>
      <c r="Y74" s="1007"/>
      <c r="Z74" s="1007"/>
      <c r="AA74" s="1007">
        <v>2019</v>
      </c>
      <c r="AB74" s="1007"/>
      <c r="AC74" s="1007"/>
      <c r="AD74" s="1007"/>
      <c r="AE74" s="1007"/>
      <c r="AF74" s="1007">
        <v>2019</v>
      </c>
      <c r="AG74" s="1007"/>
      <c r="AH74" s="1007"/>
      <c r="AI74" s="1007"/>
      <c r="AJ74" s="1007"/>
      <c r="AK74" s="1007">
        <v>1106</v>
      </c>
      <c r="AL74" s="1007"/>
      <c r="AM74" s="1007"/>
      <c r="AN74" s="1007"/>
      <c r="AO74" s="1007"/>
      <c r="AP74" s="1007" t="s">
        <v>565</v>
      </c>
      <c r="AQ74" s="1007"/>
      <c r="AR74" s="1007"/>
      <c r="AS74" s="1007"/>
      <c r="AT74" s="1007"/>
      <c r="AU74" s="1007" t="s">
        <v>565</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554</v>
      </c>
      <c r="C75" s="1011"/>
      <c r="D75" s="1011"/>
      <c r="E75" s="1011"/>
      <c r="F75" s="1011"/>
      <c r="G75" s="1011"/>
      <c r="H75" s="1011"/>
      <c r="I75" s="1011"/>
      <c r="J75" s="1011"/>
      <c r="K75" s="1011"/>
      <c r="L75" s="1011"/>
      <c r="M75" s="1011"/>
      <c r="N75" s="1011"/>
      <c r="O75" s="1011"/>
      <c r="P75" s="1012"/>
      <c r="Q75" s="1014">
        <v>671</v>
      </c>
      <c r="R75" s="1015"/>
      <c r="S75" s="1015"/>
      <c r="T75" s="1015"/>
      <c r="U75" s="1016"/>
      <c r="V75" s="1017">
        <v>664</v>
      </c>
      <c r="W75" s="1015"/>
      <c r="X75" s="1015"/>
      <c r="Y75" s="1015"/>
      <c r="Z75" s="1016"/>
      <c r="AA75" s="1017">
        <v>7</v>
      </c>
      <c r="AB75" s="1015"/>
      <c r="AC75" s="1015"/>
      <c r="AD75" s="1015"/>
      <c r="AE75" s="1016"/>
      <c r="AF75" s="1017">
        <v>7</v>
      </c>
      <c r="AG75" s="1015"/>
      <c r="AH75" s="1015"/>
      <c r="AI75" s="1015"/>
      <c r="AJ75" s="1016"/>
      <c r="AK75" s="1017" t="s">
        <v>565</v>
      </c>
      <c r="AL75" s="1015"/>
      <c r="AM75" s="1015"/>
      <c r="AN75" s="1015"/>
      <c r="AO75" s="1016"/>
      <c r="AP75" s="1017" t="s">
        <v>565</v>
      </c>
      <c r="AQ75" s="1015"/>
      <c r="AR75" s="1015"/>
      <c r="AS75" s="1015"/>
      <c r="AT75" s="1016"/>
      <c r="AU75" s="1017" t="s">
        <v>565</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2442</v>
      </c>
      <c r="AG88" s="995"/>
      <c r="AH88" s="995"/>
      <c r="AI88" s="995"/>
      <c r="AJ88" s="995"/>
      <c r="AK88" s="999"/>
      <c r="AL88" s="999"/>
      <c r="AM88" s="999"/>
      <c r="AN88" s="999"/>
      <c r="AO88" s="999"/>
      <c r="AP88" s="995">
        <v>2362</v>
      </c>
      <c r="AQ88" s="995"/>
      <c r="AR88" s="995"/>
      <c r="AS88" s="995"/>
      <c r="AT88" s="995"/>
      <c r="AU88" s="995">
        <v>27</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32</v>
      </c>
      <c r="CS102" s="989"/>
      <c r="CT102" s="989"/>
      <c r="CU102" s="989"/>
      <c r="CV102" s="990"/>
      <c r="CW102" s="988">
        <v>4</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v>90</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754937</v>
      </c>
      <c r="AB110" s="925"/>
      <c r="AC110" s="925"/>
      <c r="AD110" s="925"/>
      <c r="AE110" s="926"/>
      <c r="AF110" s="927">
        <v>658984</v>
      </c>
      <c r="AG110" s="925"/>
      <c r="AH110" s="925"/>
      <c r="AI110" s="925"/>
      <c r="AJ110" s="926"/>
      <c r="AK110" s="927">
        <v>591975</v>
      </c>
      <c r="AL110" s="925"/>
      <c r="AM110" s="925"/>
      <c r="AN110" s="925"/>
      <c r="AO110" s="926"/>
      <c r="AP110" s="928">
        <v>35</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4043146</v>
      </c>
      <c r="BR110" s="878"/>
      <c r="BS110" s="878"/>
      <c r="BT110" s="878"/>
      <c r="BU110" s="878"/>
      <c r="BV110" s="878">
        <v>3705811</v>
      </c>
      <c r="BW110" s="878"/>
      <c r="BX110" s="878"/>
      <c r="BY110" s="878"/>
      <c r="BZ110" s="878"/>
      <c r="CA110" s="878">
        <v>3408433</v>
      </c>
      <c r="CB110" s="878"/>
      <c r="CC110" s="878"/>
      <c r="CD110" s="878"/>
      <c r="CE110" s="878"/>
      <c r="CF110" s="902">
        <v>201.7</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1980984</v>
      </c>
      <c r="BR112" s="853"/>
      <c r="BS112" s="853"/>
      <c r="BT112" s="853"/>
      <c r="BU112" s="853"/>
      <c r="BV112" s="853">
        <v>2132790</v>
      </c>
      <c r="BW112" s="853"/>
      <c r="BX112" s="853"/>
      <c r="BY112" s="853"/>
      <c r="BZ112" s="853"/>
      <c r="CA112" s="853">
        <v>2126600</v>
      </c>
      <c r="CB112" s="853"/>
      <c r="CC112" s="853"/>
      <c r="CD112" s="853"/>
      <c r="CE112" s="853"/>
      <c r="CF112" s="911">
        <v>125.8</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134713</v>
      </c>
      <c r="AB113" s="955"/>
      <c r="AC113" s="955"/>
      <c r="AD113" s="955"/>
      <c r="AE113" s="956"/>
      <c r="AF113" s="957">
        <v>157786</v>
      </c>
      <c r="AG113" s="955"/>
      <c r="AH113" s="955"/>
      <c r="AI113" s="955"/>
      <c r="AJ113" s="956"/>
      <c r="AK113" s="957">
        <v>143782</v>
      </c>
      <c r="AL113" s="955"/>
      <c r="AM113" s="955"/>
      <c r="AN113" s="955"/>
      <c r="AO113" s="956"/>
      <c r="AP113" s="958">
        <v>8.5</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40879</v>
      </c>
      <c r="BR113" s="853"/>
      <c r="BS113" s="853"/>
      <c r="BT113" s="853"/>
      <c r="BU113" s="853"/>
      <c r="BV113" s="853">
        <v>33019</v>
      </c>
      <c r="BW113" s="853"/>
      <c r="BX113" s="853"/>
      <c r="BY113" s="853"/>
      <c r="BZ113" s="853"/>
      <c r="CA113" s="853">
        <v>27385</v>
      </c>
      <c r="CB113" s="853"/>
      <c r="CC113" s="853"/>
      <c r="CD113" s="853"/>
      <c r="CE113" s="853"/>
      <c r="CF113" s="911">
        <v>1.6</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10771</v>
      </c>
      <c r="AB114" s="816"/>
      <c r="AC114" s="816"/>
      <c r="AD114" s="816"/>
      <c r="AE114" s="817"/>
      <c r="AF114" s="818">
        <v>8527</v>
      </c>
      <c r="AG114" s="816"/>
      <c r="AH114" s="816"/>
      <c r="AI114" s="816"/>
      <c r="AJ114" s="817"/>
      <c r="AK114" s="818">
        <v>6234</v>
      </c>
      <c r="AL114" s="816"/>
      <c r="AM114" s="816"/>
      <c r="AN114" s="816"/>
      <c r="AO114" s="817"/>
      <c r="AP114" s="860">
        <v>0.4</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273716</v>
      </c>
      <c r="BR114" s="853"/>
      <c r="BS114" s="853"/>
      <c r="BT114" s="853"/>
      <c r="BU114" s="853"/>
      <c r="BV114" s="853">
        <v>295519</v>
      </c>
      <c r="BW114" s="853"/>
      <c r="BX114" s="853"/>
      <c r="BY114" s="853"/>
      <c r="BZ114" s="853"/>
      <c r="CA114" s="853">
        <v>295268</v>
      </c>
      <c r="CB114" s="853"/>
      <c r="CC114" s="853"/>
      <c r="CD114" s="853"/>
      <c r="CE114" s="853"/>
      <c r="CF114" s="911">
        <v>17.5</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346</v>
      </c>
      <c r="AB115" s="955"/>
      <c r="AC115" s="955"/>
      <c r="AD115" s="955"/>
      <c r="AE115" s="956"/>
      <c r="AF115" s="957">
        <v>1018</v>
      </c>
      <c r="AG115" s="955"/>
      <c r="AH115" s="955"/>
      <c r="AI115" s="955"/>
      <c r="AJ115" s="956"/>
      <c r="AK115" s="957">
        <v>1929</v>
      </c>
      <c r="AL115" s="955"/>
      <c r="AM115" s="955"/>
      <c r="AN115" s="955"/>
      <c r="AO115" s="956"/>
      <c r="AP115" s="958">
        <v>0.1</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v>90000</v>
      </c>
      <c r="BR115" s="853"/>
      <c r="BS115" s="853"/>
      <c r="BT115" s="853"/>
      <c r="BU115" s="853"/>
      <c r="BV115" s="853">
        <v>30000</v>
      </c>
      <c r="BW115" s="853"/>
      <c r="BX115" s="853"/>
      <c r="BY115" s="853"/>
      <c r="BZ115" s="853"/>
      <c r="CA115" s="853">
        <v>90000</v>
      </c>
      <c r="CB115" s="853"/>
      <c r="CC115" s="853"/>
      <c r="CD115" s="853"/>
      <c r="CE115" s="853"/>
      <c r="CF115" s="911">
        <v>5.3</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99</v>
      </c>
      <c r="AB116" s="816"/>
      <c r="AC116" s="816"/>
      <c r="AD116" s="816"/>
      <c r="AE116" s="817"/>
      <c r="AF116" s="818">
        <v>115</v>
      </c>
      <c r="AG116" s="816"/>
      <c r="AH116" s="816"/>
      <c r="AI116" s="816"/>
      <c r="AJ116" s="817"/>
      <c r="AK116" s="818">
        <v>54</v>
      </c>
      <c r="AL116" s="816"/>
      <c r="AM116" s="816"/>
      <c r="AN116" s="816"/>
      <c r="AO116" s="817"/>
      <c r="AP116" s="860">
        <v>0</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900866</v>
      </c>
      <c r="AB117" s="939"/>
      <c r="AC117" s="939"/>
      <c r="AD117" s="939"/>
      <c r="AE117" s="940"/>
      <c r="AF117" s="941">
        <v>826430</v>
      </c>
      <c r="AG117" s="939"/>
      <c r="AH117" s="939"/>
      <c r="AI117" s="939"/>
      <c r="AJ117" s="940"/>
      <c r="AK117" s="941">
        <v>743974</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6428725</v>
      </c>
      <c r="BR119" s="881"/>
      <c r="BS119" s="881"/>
      <c r="BT119" s="881"/>
      <c r="BU119" s="881"/>
      <c r="BV119" s="881">
        <v>6197139</v>
      </c>
      <c r="BW119" s="881"/>
      <c r="BX119" s="881"/>
      <c r="BY119" s="881"/>
      <c r="BZ119" s="881"/>
      <c r="CA119" s="881">
        <v>5947686</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1671609</v>
      </c>
      <c r="BR120" s="878"/>
      <c r="BS120" s="878"/>
      <c r="BT120" s="878"/>
      <c r="BU120" s="878"/>
      <c r="BV120" s="878">
        <v>2001137</v>
      </c>
      <c r="BW120" s="878"/>
      <c r="BX120" s="878"/>
      <c r="BY120" s="878"/>
      <c r="BZ120" s="878"/>
      <c r="CA120" s="878">
        <v>2189025</v>
      </c>
      <c r="CB120" s="878"/>
      <c r="CC120" s="878"/>
      <c r="CD120" s="878"/>
      <c r="CE120" s="878"/>
      <c r="CF120" s="902">
        <v>129.5</v>
      </c>
      <c r="CG120" s="903"/>
      <c r="CH120" s="903"/>
      <c r="CI120" s="903"/>
      <c r="CJ120" s="903"/>
      <c r="CK120" s="904" t="s">
        <v>445</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1667938</v>
      </c>
      <c r="DH120" s="878"/>
      <c r="DI120" s="878"/>
      <c r="DJ120" s="878"/>
      <c r="DK120" s="878"/>
      <c r="DL120" s="878">
        <v>1819734</v>
      </c>
      <c r="DM120" s="878"/>
      <c r="DN120" s="878"/>
      <c r="DO120" s="878"/>
      <c r="DP120" s="878"/>
      <c r="DQ120" s="878">
        <v>1822973</v>
      </c>
      <c r="DR120" s="878"/>
      <c r="DS120" s="878"/>
      <c r="DT120" s="878"/>
      <c r="DU120" s="878"/>
      <c r="DV120" s="879">
        <v>107.9</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308192</v>
      </c>
      <c r="DH121" s="853"/>
      <c r="DI121" s="853"/>
      <c r="DJ121" s="853"/>
      <c r="DK121" s="853"/>
      <c r="DL121" s="853">
        <v>304959</v>
      </c>
      <c r="DM121" s="853"/>
      <c r="DN121" s="853"/>
      <c r="DO121" s="853"/>
      <c r="DP121" s="853"/>
      <c r="DQ121" s="853">
        <v>298172</v>
      </c>
      <c r="DR121" s="853"/>
      <c r="DS121" s="853"/>
      <c r="DT121" s="853"/>
      <c r="DU121" s="853"/>
      <c r="DV121" s="830">
        <v>17.600000000000001</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4465412</v>
      </c>
      <c r="BR122" s="881"/>
      <c r="BS122" s="881"/>
      <c r="BT122" s="881"/>
      <c r="BU122" s="881"/>
      <c r="BV122" s="881">
        <v>4223665</v>
      </c>
      <c r="BW122" s="881"/>
      <c r="BX122" s="881"/>
      <c r="BY122" s="881"/>
      <c r="BZ122" s="881"/>
      <c r="CA122" s="881">
        <v>4018789</v>
      </c>
      <c r="CB122" s="881"/>
      <c r="CC122" s="881"/>
      <c r="CD122" s="881"/>
      <c r="CE122" s="881"/>
      <c r="CF122" s="882">
        <v>237.8</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v>4854</v>
      </c>
      <c r="DH122" s="853"/>
      <c r="DI122" s="853"/>
      <c r="DJ122" s="853"/>
      <c r="DK122" s="853"/>
      <c r="DL122" s="853">
        <v>8097</v>
      </c>
      <c r="DM122" s="853"/>
      <c r="DN122" s="853"/>
      <c r="DO122" s="853"/>
      <c r="DP122" s="853"/>
      <c r="DQ122" s="853">
        <v>5455</v>
      </c>
      <c r="DR122" s="853"/>
      <c r="DS122" s="853"/>
      <c r="DT122" s="853"/>
      <c r="DU122" s="853"/>
      <c r="DV122" s="830">
        <v>0.3</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6137021</v>
      </c>
      <c r="BR123" s="869"/>
      <c r="BS123" s="869"/>
      <c r="BT123" s="869"/>
      <c r="BU123" s="869"/>
      <c r="BV123" s="869">
        <v>6224802</v>
      </c>
      <c r="BW123" s="869"/>
      <c r="BX123" s="869"/>
      <c r="BY123" s="869"/>
      <c r="BZ123" s="869"/>
      <c r="CA123" s="869">
        <v>6207814</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17.3</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v>720</v>
      </c>
      <c r="AG126" s="816"/>
      <c r="AH126" s="816"/>
      <c r="AI126" s="816"/>
      <c r="AJ126" s="817"/>
      <c r="AK126" s="818">
        <v>1695</v>
      </c>
      <c r="AL126" s="816"/>
      <c r="AM126" s="816"/>
      <c r="AN126" s="816"/>
      <c r="AO126" s="817"/>
      <c r="AP126" s="860">
        <v>0.1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346</v>
      </c>
      <c r="AB127" s="816"/>
      <c r="AC127" s="816"/>
      <c r="AD127" s="816"/>
      <c r="AE127" s="817"/>
      <c r="AF127" s="818">
        <v>298</v>
      </c>
      <c r="AG127" s="816"/>
      <c r="AH127" s="816"/>
      <c r="AI127" s="816"/>
      <c r="AJ127" s="817"/>
      <c r="AK127" s="818">
        <v>234</v>
      </c>
      <c r="AL127" s="816"/>
      <c r="AM127" s="816"/>
      <c r="AN127" s="816"/>
      <c r="AO127" s="817"/>
      <c r="AP127" s="860">
        <v>0</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t="s">
        <v>122</v>
      </c>
      <c r="AB128" s="837"/>
      <c r="AC128" s="837"/>
      <c r="AD128" s="837"/>
      <c r="AE128" s="838"/>
      <c r="AF128" s="839">
        <v>45</v>
      </c>
      <c r="AG128" s="837"/>
      <c r="AH128" s="837"/>
      <c r="AI128" s="837"/>
      <c r="AJ128" s="838"/>
      <c r="AK128" s="839" t="s">
        <v>122</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v>90000</v>
      </c>
      <c r="DH128" s="827"/>
      <c r="DI128" s="827"/>
      <c r="DJ128" s="827"/>
      <c r="DK128" s="827"/>
      <c r="DL128" s="827">
        <v>30000</v>
      </c>
      <c r="DM128" s="827"/>
      <c r="DN128" s="827"/>
      <c r="DO128" s="827"/>
      <c r="DP128" s="827"/>
      <c r="DQ128" s="827">
        <v>90000</v>
      </c>
      <c r="DR128" s="827"/>
      <c r="DS128" s="827"/>
      <c r="DT128" s="827"/>
      <c r="DU128" s="827"/>
      <c r="DV128" s="828">
        <v>5.3</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2324515</v>
      </c>
      <c r="AB129" s="816"/>
      <c r="AC129" s="816"/>
      <c r="AD129" s="816"/>
      <c r="AE129" s="817"/>
      <c r="AF129" s="818">
        <v>2258167</v>
      </c>
      <c r="AG129" s="816"/>
      <c r="AH129" s="816"/>
      <c r="AI129" s="816"/>
      <c r="AJ129" s="817"/>
      <c r="AK129" s="818">
        <v>2236243</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643796</v>
      </c>
      <c r="AB130" s="816"/>
      <c r="AC130" s="816"/>
      <c r="AD130" s="816"/>
      <c r="AE130" s="817"/>
      <c r="AF130" s="818">
        <v>586186</v>
      </c>
      <c r="AG130" s="816"/>
      <c r="AH130" s="816"/>
      <c r="AI130" s="816"/>
      <c r="AJ130" s="817"/>
      <c r="AK130" s="818">
        <v>546082</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13.7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1680719</v>
      </c>
      <c r="AB131" s="800"/>
      <c r="AC131" s="800"/>
      <c r="AD131" s="800"/>
      <c r="AE131" s="801"/>
      <c r="AF131" s="802">
        <v>1671981</v>
      </c>
      <c r="AG131" s="800"/>
      <c r="AH131" s="800"/>
      <c r="AI131" s="800"/>
      <c r="AJ131" s="801"/>
      <c r="AK131" s="802">
        <v>1690161</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15.29523972</v>
      </c>
      <c r="AB132" s="781"/>
      <c r="AC132" s="781"/>
      <c r="AD132" s="781"/>
      <c r="AE132" s="782"/>
      <c r="AF132" s="783">
        <v>14.36613215</v>
      </c>
      <c r="AG132" s="781"/>
      <c r="AH132" s="781"/>
      <c r="AI132" s="781"/>
      <c r="AJ132" s="782"/>
      <c r="AK132" s="783">
        <v>11.70847038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16.2</v>
      </c>
      <c r="AB133" s="760"/>
      <c r="AC133" s="760"/>
      <c r="AD133" s="760"/>
      <c r="AE133" s="761"/>
      <c r="AF133" s="759">
        <v>16</v>
      </c>
      <c r="AG133" s="760"/>
      <c r="AH133" s="760"/>
      <c r="AI133" s="760"/>
      <c r="AJ133" s="761"/>
      <c r="AK133" s="759">
        <v>13.7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X1jbffI0+10EaFu1CwX4n3pZSg2rOyOCdLgP7r86xSGKf+ft4HsmEu3VfHhT7bZyKHqUMLYGgia4cq4XpvDXw==" saltValue="YZ2c6dyU3SGgSQSl8jC2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MlqM576hs1vpr1psHs6c10EapURTL6tF+Rk2RojP8Kzq2H0N3RqkYhcMGJenyGWg91UOXtFgIsbMiQzt12cPQ==" saltValue="GOKWQxlvtghtX/F8qQSn5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Mh/oMkHoblMT/e3+ot5bTCl1Y5RtZZzTabC51RUNfqLQRkhZNwPBTFrmHpkgKQdmnVEdW1SYqAuYhaKi+dOUg==" saltValue="Sv0XhFJyewxNPIaCd4nS3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411223</v>
      </c>
      <c r="AP9" s="281">
        <v>171629</v>
      </c>
      <c r="AQ9" s="282">
        <v>217348</v>
      </c>
      <c r="AR9" s="283">
        <v>-21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88165</v>
      </c>
      <c r="AP10" s="284">
        <v>36797</v>
      </c>
      <c r="AQ10" s="285">
        <v>32038</v>
      </c>
      <c r="AR10" s="286">
        <v>14.9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t="s">
        <v>486</v>
      </c>
      <c r="AP11" s="284" t="s">
        <v>486</v>
      </c>
      <c r="AQ11" s="285">
        <v>835</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21138</v>
      </c>
      <c r="AP13" s="284">
        <v>8822</v>
      </c>
      <c r="AQ13" s="285">
        <v>7824</v>
      </c>
      <c r="AR13" s="286">
        <v>12.8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13826</v>
      </c>
      <c r="AP14" s="284">
        <v>5770</v>
      </c>
      <c r="AQ14" s="285">
        <v>4511</v>
      </c>
      <c r="AR14" s="286">
        <v>27.9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-16823</v>
      </c>
      <c r="AP15" s="284">
        <v>-7021</v>
      </c>
      <c r="AQ15" s="285">
        <v>-13520</v>
      </c>
      <c r="AR15" s="286">
        <v>-48.1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517529</v>
      </c>
      <c r="AP16" s="284">
        <v>215997</v>
      </c>
      <c r="AQ16" s="285">
        <v>249036</v>
      </c>
      <c r="AR16" s="286">
        <v>-13.3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16.28</v>
      </c>
      <c r="AP21" s="298">
        <v>21</v>
      </c>
      <c r="AQ21" s="299">
        <v>-4.72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96.2</v>
      </c>
      <c r="AP22" s="303">
        <v>95.5</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591975</v>
      </c>
      <c r="AP32" s="312">
        <v>247068</v>
      </c>
      <c r="AQ32" s="313">
        <v>141939</v>
      </c>
      <c r="AR32" s="314">
        <v>74.099999999999994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143782</v>
      </c>
      <c r="AP35" s="312">
        <v>60009</v>
      </c>
      <c r="AQ35" s="313">
        <v>33103</v>
      </c>
      <c r="AR35" s="314">
        <v>81.3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6234</v>
      </c>
      <c r="AP36" s="312">
        <v>2602</v>
      </c>
      <c r="AQ36" s="313">
        <v>3141</v>
      </c>
      <c r="AR36" s="314">
        <v>-17.2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v>1929</v>
      </c>
      <c r="AP37" s="312">
        <v>805</v>
      </c>
      <c r="AQ37" s="313">
        <v>429</v>
      </c>
      <c r="AR37" s="314">
        <v>87.6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v>54</v>
      </c>
      <c r="AP38" s="315">
        <v>23</v>
      </c>
      <c r="AQ38" s="316">
        <v>16</v>
      </c>
      <c r="AR38" s="304">
        <v>43.8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t="s">
        <v>486</v>
      </c>
      <c r="AP39" s="312" t="s">
        <v>486</v>
      </c>
      <c r="AQ39" s="313">
        <v>-2776</v>
      </c>
      <c r="AR39" s="314" t="s">
        <v>486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-546082</v>
      </c>
      <c r="AP40" s="312">
        <v>-227914</v>
      </c>
      <c r="AQ40" s="313">
        <v>-127875</v>
      </c>
      <c r="AR40" s="314">
        <v>78.2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197892</v>
      </c>
      <c r="AP41" s="312">
        <v>82593</v>
      </c>
      <c r="AQ41" s="313">
        <v>47977</v>
      </c>
      <c r="AR41" s="314">
        <v>72.2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473603</v>
      </c>
      <c r="AN51" s="334">
        <v>188311</v>
      </c>
      <c r="AO51" s="335">
        <v>-7.7</v>
      </c>
      <c r="AP51" s="336">
        <v>264232</v>
      </c>
      <c r="AQ51" s="337">
        <v>15.8</v>
      </c>
      <c r="AR51" s="338">
        <v>-23.5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223632</v>
      </c>
      <c r="AN52" s="342">
        <v>88919</v>
      </c>
      <c r="AO52" s="343">
        <v>-37.6</v>
      </c>
      <c r="AP52" s="344">
        <v>133959</v>
      </c>
      <c r="AQ52" s="345">
        <v>13.9</v>
      </c>
      <c r="AR52" s="346">
        <v>-51.5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362524</v>
      </c>
      <c r="AN53" s="334">
        <v>143916</v>
      </c>
      <c r="AO53" s="335">
        <v>-23.6</v>
      </c>
      <c r="AP53" s="336">
        <v>263613</v>
      </c>
      <c r="AQ53" s="337">
        <v>-0.2</v>
      </c>
      <c r="AR53" s="338">
        <v>-23.4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240095</v>
      </c>
      <c r="AN54" s="342">
        <v>95314</v>
      </c>
      <c r="AO54" s="343">
        <v>7.2</v>
      </c>
      <c r="AP54" s="344">
        <v>128823</v>
      </c>
      <c r="AQ54" s="345">
        <v>-3.8</v>
      </c>
      <c r="AR54" s="346">
        <v>11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384880</v>
      </c>
      <c r="AN55" s="334">
        <v>159305</v>
      </c>
      <c r="AO55" s="335">
        <v>10.7</v>
      </c>
      <c r="AP55" s="336">
        <v>330026</v>
      </c>
      <c r="AQ55" s="337">
        <v>25.2</v>
      </c>
      <c r="AR55" s="338">
        <v>-14.5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233628</v>
      </c>
      <c r="AN56" s="342">
        <v>96700</v>
      </c>
      <c r="AO56" s="343">
        <v>1.5</v>
      </c>
      <c r="AP56" s="344">
        <v>141075</v>
      </c>
      <c r="AQ56" s="345">
        <v>9.5</v>
      </c>
      <c r="AR56" s="346">
        <v>-8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525277</v>
      </c>
      <c r="AN57" s="334">
        <v>219597</v>
      </c>
      <c r="AO57" s="335">
        <v>37.799999999999997</v>
      </c>
      <c r="AP57" s="336">
        <v>278179</v>
      </c>
      <c r="AQ57" s="337">
        <v>-15.7</v>
      </c>
      <c r="AR57" s="338">
        <v>53.5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399542</v>
      </c>
      <c r="AN58" s="342">
        <v>167033</v>
      </c>
      <c r="AO58" s="343">
        <v>72.7</v>
      </c>
      <c r="AP58" s="344">
        <v>122182</v>
      </c>
      <c r="AQ58" s="345">
        <v>-13.4</v>
      </c>
      <c r="AR58" s="346">
        <v>86.1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573187</v>
      </c>
      <c r="AN59" s="334">
        <v>239227</v>
      </c>
      <c r="AO59" s="335">
        <v>8.9</v>
      </c>
      <c r="AP59" s="336">
        <v>283153</v>
      </c>
      <c r="AQ59" s="337">
        <v>1.8</v>
      </c>
      <c r="AR59" s="338">
        <v>7.1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416924</v>
      </c>
      <c r="AN60" s="342">
        <v>174008</v>
      </c>
      <c r="AO60" s="343">
        <v>4.2</v>
      </c>
      <c r="AP60" s="344">
        <v>127593</v>
      </c>
      <c r="AQ60" s="345">
        <v>4.4000000000000004</v>
      </c>
      <c r="AR60" s="346">
        <v>-0.2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463894</v>
      </c>
      <c r="AN61" s="349">
        <v>190071</v>
      </c>
      <c r="AO61" s="350">
        <v>5.2</v>
      </c>
      <c r="AP61" s="351">
        <v>283841</v>
      </c>
      <c r="AQ61" s="352">
        <v>5.4</v>
      </c>
      <c r="AR61" s="338">
        <v>-0.2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302764</v>
      </c>
      <c r="AN62" s="342">
        <v>124395</v>
      </c>
      <c r="AO62" s="343">
        <v>9.6</v>
      </c>
      <c r="AP62" s="344">
        <v>130726</v>
      </c>
      <c r="AQ62" s="345">
        <v>2.1</v>
      </c>
      <c r="AR62" s="346">
        <v>7.5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8Fs88teTMmGow6mGHBFcXSZVn2kUr54g9g9d60psDd4I6HWt+UtIx2mX8+G+dExikB0dgdDpPn5sqjxQZFVBQ==" saltValue="QRn2HwTU9vaFJN6TJG/m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vc4ZRH5Vmh8W0TIBxDcf1rRvxIpWS87wiGAxpVQwPY77UELR3uRaROVOFhSMr3Bist49dpB0Po6FPojT1CSqpg==" saltValue="81B8ZhjTPNQ9xn0vhAJsD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xyvAc5MP1U+HY0vA3HFYn3zX/Orxsmhs9WzXADbfMWmWcfgYvpG4B0Z6zkA4bhVOHtJS9582z3kob6M5fRSvdQ==" saltValue="sBbElc8Cqy9gmE9XrqcZo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65.66</v>
      </c>
      <c r="G47" s="12">
        <v>55.02</v>
      </c>
      <c r="H47" s="12">
        <v>58.16</v>
      </c>
      <c r="I47" s="12">
        <v>72.8</v>
      </c>
      <c r="J47" s="13">
        <v>81.209999999999994</v>
      </c>
    </row>
    <row r="48" spans="2:10" ht="57.75" customHeight="1" x14ac:dyDescent="0.15">
      <c r="B48" s="14"/>
      <c r="C48" s="1177" t="s">
        <v>4</v>
      </c>
      <c r="D48" s="1177"/>
      <c r="E48" s="1178"/>
      <c r="F48" s="15">
        <v>2.85</v>
      </c>
      <c r="G48" s="16">
        <v>0.55000000000000004</v>
      </c>
      <c r="H48" s="16">
        <v>2.68</v>
      </c>
      <c r="I48" s="16">
        <v>3.36</v>
      </c>
      <c r="J48" s="17">
        <v>3.71</v>
      </c>
    </row>
    <row r="49" spans="2:10" ht="57.75" customHeight="1" thickBot="1" x14ac:dyDescent="0.2">
      <c r="B49" s="18"/>
      <c r="C49" s="1179" t="s">
        <v>5</v>
      </c>
      <c r="D49" s="1179"/>
      <c r="E49" s="1180"/>
      <c r="F49" s="19" t="s">
        <v>530</v>
      </c>
      <c r="G49" s="20" t="s">
        <v>531</v>
      </c>
      <c r="H49" s="20">
        <v>16.899999999999999</v>
      </c>
      <c r="I49" s="20">
        <v>16.18</v>
      </c>
      <c r="J49" s="21">
        <v>13.1</v>
      </c>
    </row>
    <row r="50" spans="2:10" x14ac:dyDescent="0.15"/>
  </sheetData>
  <sheetProtection algorithmName="SHA-512" hashValue="6zasWcKlYd5zINNtN3kvtS0blEgljudusWkFxewo2wOEBP81SOC+pdiQLqbaJdd+PdDPu6btKA3fTUuDFaoduA==" saltValue="YE0KwtZ9wI0otNdaX0R5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2025-03-11T05:51:40Z</cp:lastPrinted>
  <dcterms:created xsi:type="dcterms:W3CDTF">2025-02-19T00:48:04Z</dcterms:created>
  <dcterms:modified xsi:type="dcterms:W3CDTF">2025-09-18T05:40:19Z</dcterms:modified>
  <cp:category/>
</cp:coreProperties>
</file>