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192\Desktop\2025.01.28公営企業に係る「経営比較分析表」の分析等について\"/>
    </mc:Choice>
  </mc:AlternateContent>
  <xr:revisionPtr revIDLastSave="0" documentId="13_ncr:1_{7FB429A4-1218-480A-B342-9E32460FAE11}" xr6:coauthVersionLast="44" xr6:coauthVersionMax="44" xr10:uidLastSave="{00000000-0000-0000-0000-000000000000}"/>
  <workbookProtection workbookAlgorithmName="SHA-512" workbookHashValue="SKvaitYIIH+Tq/hH34ACYHKRspsCu2KiFITFw9O+MoIXUspZ2wg0biqYFMXCQ/6/18jXDurMj+xC+stkGXC+Cw==" workbookSaltValue="85iatTt1LkovGZaATIyVs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<sst xmlns="http://schemas.openxmlformats.org/spreadsheetml/2006/main" count="233" uniqueCount="118">
  <si>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</si>
  <si>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</si>
  <si>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</si>
  <si>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</si>
  <si>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</si>
  <si>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</si>
  <si>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</si>
  <si>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</si>
  <si>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</si>
  <si>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</si>
  <si>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</si>
  <si>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</si>
  <si>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</si>
  <si>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</si>
  <si>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</si>
  <si>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</si>
  <si>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</si>
  <si>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</si>
  <si>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</si>
  <si>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</si>
  <si>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</si>
  <si>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</si>
  <si>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</si>
  <si>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</si>
  <si>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</si>
  <si>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</si>
  <si>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</si>
  <si>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</si>
  <si>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</si>
  <si>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</si>
  <si>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</si>
  <si>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</si>
  <si>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</si>
  <si>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</si>
  <si>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</si>
  <si>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</si>
  <si>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</si>
  <si>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</si>
  <si>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</si>
  <si>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</si>
  <si>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</si>
  <si>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</si>
  <si>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</si>
  <si>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</si>
  <si>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</si>
  <si>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</si>
  <si>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</si>
  <si>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</si>
  <si>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</si>
  <si>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</si>
  <si>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</si>
  <si>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</si>
  <si>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</si>
  <si>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</si>
  <si>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</si>
  <si>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</si>
  <si>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</si>
  <si>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</si>
  <si>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</si>
  <si>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</si>
  <si>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</si>
  <si>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</si>
  <si>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</si>
  <si>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</si>
  <si>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</si>
  <si>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</si>
  <si>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</si>
  <si>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</si>
  <si>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</si>
  <si>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</si>
  <si>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</si>
  <si>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</si>
  <si>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</si>
  <si>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</si>
  <si>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</si>
  <si>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</si>
  <si>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</si>
  <si>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</si>
  <si>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</si>
  <si>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</si>
  <si>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</si>
  <si>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</si>
  <si>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</si>
  <si>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</si>
  <si>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</si>
  <si>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</si>
  <si>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</si>
  <si>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</si>
  <si>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</si>
  <si>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</si>
  <si>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</si>
  <si>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</si>
  <si>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</si>
  <si>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</si>
  <si>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</si>
  <si>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</si>
  <si>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東成瀬村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</si>
  <si>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</si>
  <si>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</si>
  <si>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</si>
  <si>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</si>
  <si>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</si>
  <si>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</si>
  <si>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</si>
  <si>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</si>
  <si>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</si>
  <si>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</si>
  <si>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</si>
  <si>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</si>
  <si>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</si>
  <si>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</si>
  <si>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</si>
  <si>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</si>
  <si>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</si>
  <si>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</si>
  <si>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収益的収支比率であるが、平成26年度より単年度収支は赤字になり100％を下回っている。これは平成20年度から着手している統合簡易水道事業（既設水道施設の更新事業）の施設整備にかかる借入金の償還が増高してきていることが要因のひとつにある。
　また、現行の水道料金の設定に関しては、長引く景気低迷が続く社会情勢に配慮し、実質は据え置きの状態が長期間続いており、現状の経営状態が続けば今後は更に水道事業経営は厳しくなることが予想されている。
　なお、建設投資に関しては、現在統合簡易水道事業を実施しており、事業完了後の投資経費は抑制される見通しである。しかし維持管理費については建設投資の償還金等により今後益々経費が嵩むことが予想され、計画的且つ効率的な維持管理業務を目指し、経費抑制に努めていくことが重要である。
　併せて、水道料金の引き上げは避けて通ることのできない最重要課題であり、統合簡易水道事業の完成を見据え、適正な料金体系を目指し、段階的な見直しが必要と考える。</t>
    <phoneticPr fontId="4"/>
  </si>
  <si>
    <t>　今後は、将来を見据えた効果的かつ効率的な事業運営を推進するものである。
　なお、経済的な投資と併せ統合簡易水道事業に要した起債償還金や維持管理費等の財源確保については、段階的な料金の引き上げを検討し、中長期的な予測のもとに急激かつ過大な負担を強いないよう年次計画により安定した財政基盤の確立に努める。
※「該当数値なし」等当村のデータが表示されていない分析表については、対象となる欠損金や負債がない。</t>
    <phoneticPr fontId="4"/>
  </si>
  <si>
    <t>　老朽化した施設の計画的な基幹改良については、水道事業経営における最大の課題として捉え、既設水道の統廃合を視野に入れた大規模改良として経済的かつ効果的な施設整備を推進した。
　これにより、平成20年度から平成24年度までの5か年で北部地区の整備が完了し、平成25年度から平成29年度までの5か年で南部地区の整備が完了した。平成30年度からは中部地区の整備を実施し、令和5年度をもって施設整備は完了した。これにより村内全域の既設水道の更新は図られた。</t>
    <rPh sb="81" eb="83">
      <t>スイシン</t>
    </rPh>
    <rPh sb="182" eb="184">
      <t>レイワ</t>
    </rPh>
    <rPh sb="185" eb="187">
      <t>ネンド</t>
    </rPh>
    <rPh sb="191" eb="193">
      <t>シセツ</t>
    </rPh>
    <rPh sb="193" eb="195">
      <t>セイビ</t>
    </rPh>
    <rPh sb="196" eb="198">
      <t>カンリョウ</t>
    </rPh>
    <rPh sb="219" eb="22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</si>
</sst>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4.9000000000000004</c:v>
                </c:pt>
                <c:pt idx="1">
                  <c:v>3.47</c:v>
                </c:pt>
                <c:pt idx="2">
                  <c:v>3.63</c:v>
                </c:pt>
                <c:pt idx="3">
                  <c:v>4.78</c:v>
                </c:pt>
                <c:pt idx="4">
                  <c:v>3.54</c:v>
                </c:pt>
              </c:numCache>
            </c:numRef>
          </c:val>
          <c:extLst>
            <c:ext xmlns:c16="http://schemas.microsoft.com/office/drawing/2014/chart" uri="{C3380CC4-5D6E-409C-BE32-E72D297353CC}">
              <c16:uniqueId val="{00000000-C1A6-40E5-A053-5C3AD3E7CE2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C1A6-40E5-A053-5C3AD3E7CE2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47.17</c:v>
                </c:pt>
                <c:pt idx="1">
                  <c:v>48.67</c:v>
                </c:pt>
                <c:pt idx="2">
                  <c:v>48.42</c:v>
                </c:pt>
                <c:pt idx="3">
                  <c:v>64.19</c:v>
                </c:pt>
                <c:pt idx="4">
                  <c:v>65.75</c:v>
                </c:pt>
              </c:numCache>
            </c:numRef>
          </c:val>
          <c:extLst>
            <c:ext xmlns:c16="http://schemas.microsoft.com/office/drawing/2014/chart" uri="{C3380CC4-5D6E-409C-BE32-E72D297353CC}">
              <c16:uniqueId val="{00000000-115C-4FF7-8129-1806107CF5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115C-4FF7-8129-1806107CF5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93.46</c:v>
                </c:pt>
                <c:pt idx="1">
                  <c:v>93.46</c:v>
                </c:pt>
                <c:pt idx="2">
                  <c:v>93.46</c:v>
                </c:pt>
                <c:pt idx="3">
                  <c:v>93.46</c:v>
                </c:pt>
                <c:pt idx="4">
                  <c:v>93.46</c:v>
                </c:pt>
              </c:numCache>
            </c:numRef>
          </c:val>
          <c:extLst>
            <c:ext xmlns:c16="http://schemas.microsoft.com/office/drawing/2014/chart" uri="{C3380CC4-5D6E-409C-BE32-E72D297353CC}">
              <c16:uniqueId val="{00000000-22D0-4F9A-9A9E-7FF5A995FAF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22D0-4F9A-9A9E-7FF5A995FAF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35.85</c:v>
                </c:pt>
                <c:pt idx="1">
                  <c:v>31.82</c:v>
                </c:pt>
                <c:pt idx="2">
                  <c:v>37.590000000000003</c:v>
                </c:pt>
                <c:pt idx="3">
                  <c:v>28.49</c:v>
                </c:pt>
                <c:pt idx="4">
                  <c:v>40.94</c:v>
                </c:pt>
              </c:numCache>
            </c:numRef>
          </c:val>
          <c:extLst>
            <c:ext xmlns:c16="http://schemas.microsoft.com/office/drawing/2014/chart" uri="{C3380CC4-5D6E-409C-BE32-E72D297353CC}">
              <c16:uniqueId val="{00000000-9AE4-4FBF-8A28-87A1C6C5F3F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9AE4-4FBF-8A28-87A1C6C5F3F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4-4923-B7D7-C617288218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4-4923-B7D7-C617288218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1-4463-92C9-192F8F12F1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1-4463-92C9-192F8F12F1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A6-4AD5-BAF0-D8D7C8013CC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A6-4AD5-BAF0-D8D7C8013CC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5-4292-9569-5C1C6782579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5-4292-9569-5C1C6782579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6123.98</c:v>
                </c:pt>
                <c:pt idx="1">
                  <c:v>6533.94</c:v>
                </c:pt>
                <c:pt idx="2">
                  <c:v>6644.6</c:v>
                </c:pt>
                <c:pt idx="3">
                  <c:v>7198.36</c:v>
                </c:pt>
                <c:pt idx="4">
                  <c:v>7036.08</c:v>
                </c:pt>
              </c:numCache>
            </c:numRef>
          </c:val>
          <c:extLst>
            <c:ext xmlns:c16="http://schemas.microsoft.com/office/drawing/2014/chart" uri="{C3380CC4-5D6E-409C-BE32-E72D297353CC}">
              <c16:uniqueId val="{00000000-33BF-4F72-9E47-381F97F4A00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33BF-4F72-9E47-381F97F4A00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24.98</c:v>
                </c:pt>
                <c:pt idx="1">
                  <c:v>21.24</c:v>
                </c:pt>
                <c:pt idx="2">
                  <c:v>18.850000000000001</c:v>
                </c:pt>
                <c:pt idx="3">
                  <c:v>17.98</c:v>
                </c:pt>
                <c:pt idx="4">
                  <c:v>18.11</c:v>
                </c:pt>
              </c:numCache>
            </c:numRef>
          </c:val>
          <c:extLst>
            <c:ext xmlns:c16="http://schemas.microsoft.com/office/drawing/2014/chart" uri="{C3380CC4-5D6E-409C-BE32-E72D297353CC}">
              <c16:uniqueId val="{00000000-53A1-47EA-884E-A3351789A1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53A1-47EA-884E-A3351789A1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546.17999999999995</c:v>
                </c:pt>
                <c:pt idx="1">
                  <c:v>652.13</c:v>
                </c:pt>
                <c:pt idx="2">
                  <c:v>740.52</c:v>
                </c:pt>
                <c:pt idx="3">
                  <c:v>776.07</c:v>
                </c:pt>
                <c:pt idx="4">
                  <c:v>762.15</c:v>
                </c:pt>
              </c:numCache>
            </c:numRef>
          </c:val>
          <c:extLst>
            <c:ext xmlns:c16="http://schemas.microsoft.com/office/drawing/2014/chart" uri="{C3380CC4-5D6E-409C-BE32-E72D297353CC}">
              <c16:uniqueId val="{00000000-FC8B-48BA-A224-6F9D0ECA203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C8B-48BA-A224-6F9D0ECA203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0"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秋田県　東成瀬村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2396</v>
      </c>
      <c r="AM8" s="59"/>
      <c r="AN8" s="59"/>
      <c r="AO8" s="59"/>
      <c r="AP8" s="59"/>
      <c r="AQ8" s="59"/>
      <c r="AR8" s="59"/>
      <c r="AS8" s="59"/>
      <c r="AT8" s="35">
        <f>データ!$S$6</f>
        <v>203.69</v>
      </c>
      <c r="AU8" s="35"/>
      <c r="AV8" s="35"/>
      <c r="AW8" s="35"/>
      <c r="AX8" s="35"/>
      <c r="AY8" s="35"/>
      <c r="AZ8" s="35"/>
      <c r="BA8" s="35"/>
      <c r="BB8" s="35">
        <f>データ!$T$6</f>
        <v>11.76</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99.16</v>
      </c>
      <c r="Q10" s="35"/>
      <c r="R10" s="35"/>
      <c r="S10" s="35"/>
      <c r="T10" s="35"/>
      <c r="U10" s="35"/>
      <c r="V10" s="35"/>
      <c r="W10" s="59">
        <f>データ!$Q$6</f>
        <v>2500</v>
      </c>
      <c r="X10" s="59"/>
      <c r="Y10" s="59"/>
      <c r="Z10" s="59"/>
      <c r="AA10" s="59"/>
      <c r="AB10" s="59"/>
      <c r="AC10" s="59"/>
      <c r="AD10" s="2"/>
      <c r="AE10" s="2"/>
      <c r="AF10" s="2"/>
      <c r="AG10" s="2"/>
      <c r="AH10" s="2"/>
      <c r="AI10" s="2"/>
      <c r="AJ10" s="2"/>
      <c r="AK10" s="2"/>
      <c r="AL10" s="59">
        <f>データ!$U$6</f>
        <v>2367</v>
      </c>
      <c r="AM10" s="59"/>
      <c r="AN10" s="59"/>
      <c r="AO10" s="59"/>
      <c r="AP10" s="59"/>
      <c r="AQ10" s="59"/>
      <c r="AR10" s="59"/>
      <c r="AS10" s="59"/>
      <c r="AT10" s="35">
        <f>データ!$V$6</f>
        <v>5.83</v>
      </c>
      <c r="AU10" s="35"/>
      <c r="AV10" s="35"/>
      <c r="AW10" s="35"/>
      <c r="AX10" s="35"/>
      <c r="AY10" s="35"/>
      <c r="AZ10" s="35"/>
      <c r="BA10" s="35"/>
      <c r="BB10" s="35">
        <f>データ!$W$6</f>
        <v>406</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117</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KAW2jd81DSe/P9UnUO7tg9YMzCiAZuW26o2+U4X46T8IUca8xzPbdYFUaMw/s1CKAu0H16hOZSjyZJtmxKmW5Q==" saltValue="+zdGn6dYWRheot1OJsWS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54640</v>
      </c>
      <c r="D6" s="20">
        <f t="shared" si="3"/>
        <v>47</v>
      </c>
      <c r="E6" s="20">
        <f t="shared" si="3"/>
        <v>1</v>
      </c>
      <c r="F6" s="20">
        <f t="shared" si="3"/>
        <v>0</v>
      </c>
      <c r="G6" s="20">
        <f t="shared" si="3"/>
        <v>0</v>
      </c>
      <c r="H6" s="20" t="str">
        <f t="shared" si="3"/>
        <v>秋田県　東成瀬村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99.16</v>
      </c>
      <c r="Q6" s="21">
        <f t="shared" si="3"/>
        <v>2500</v>
      </c>
      <c r="R6" s="21">
        <f t="shared" si="3"/>
        <v>2396</v>
      </c>
      <c r="S6" s="21">
        <f t="shared" si="3"/>
        <v>203.69</v>
      </c>
      <c r="T6" s="21">
        <f t="shared" si="3"/>
        <v>11.76</v>
      </c>
      <c r="U6" s="21">
        <f t="shared" si="3"/>
        <v>2367</v>
      </c>
      <c r="V6" s="21">
        <f t="shared" si="3"/>
        <v>5.83</v>
      </c>
      <c r="W6" s="21">
        <f t="shared" si="3"/>
        <v>406</v>
      </c>
      <c r="X6" s="22">
        <f>IF(X7="",NA(),X7)</f>
        <v>35.85</v>
      </c>
      <c r="Y6" s="22">
        <f t="shared" ref="Y6:AG6" si="4">IF(Y7="",NA(),Y7)</f>
        <v>31.82</v>
      </c>
      <c r="Z6" s="22">
        <f t="shared" si="4"/>
        <v>37.590000000000003</v>
      </c>
      <c r="AA6" s="22">
        <f t="shared" si="4"/>
        <v>28.49</v>
      </c>
      <c r="AB6" s="22">
        <f t="shared" si="4"/>
        <v>40.94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6123.98</v>
      </c>
      <c r="BF6" s="22">
        <f t="shared" ref="BF6:BN6" si="7">IF(BF7="",NA(),BF7)</f>
        <v>6533.94</v>
      </c>
      <c r="BG6" s="22">
        <f t="shared" si="7"/>
        <v>6644.6</v>
      </c>
      <c r="BH6" s="22">
        <f t="shared" si="7"/>
        <v>7198.36</v>
      </c>
      <c r="BI6" s="22">
        <f t="shared" si="7"/>
        <v>7036.08</v>
      </c>
      <c r="BJ6" s="22">
        <f t="shared" si="7"/>
        <v>1018.52</v>
      </c>
      <c r="BK6" s="22">
        <f t="shared" si="7"/>
        <v>949.61</v>
      </c>
      <c r="BL6" s="22">
        <f t="shared" si="7"/>
        <v>918.84</v>
      </c>
      <c r="BM6" s="22">
        <f t="shared" si="7"/>
        <v>955.49</v>
      </c>
      <c r="BN6" s="22">
        <f t="shared" si="7"/>
        <v>1017.9</v>
      </c>
      <c r="BO6" s="21" t="str">
        <f>IF(BO7="","",IF(BO7="-","【-】","【"&amp;SUBSTITUTE(TEXT(BO7,"#,##0.00"),"-","△")&amp;"】"))</f>
        <v>【1,045.20】</v>
      </c>
      <c r="BP6" s="22">
        <f>IF(BP7="",NA(),BP7)</f>
        <v>24.98</v>
      </c>
      <c r="BQ6" s="22">
        <f t="shared" ref="BQ6:BY6" si="8">IF(BQ7="",NA(),BQ7)</f>
        <v>21.24</v>
      </c>
      <c r="BR6" s="22">
        <f t="shared" si="8"/>
        <v>18.850000000000001</v>
      </c>
      <c r="BS6" s="22">
        <f t="shared" si="8"/>
        <v>17.98</v>
      </c>
      <c r="BT6" s="22">
        <f t="shared" si="8"/>
        <v>18.11</v>
      </c>
      <c r="BU6" s="22">
        <f t="shared" si="8"/>
        <v>58.79</v>
      </c>
      <c r="BV6" s="22">
        <f t="shared" si="8"/>
        <v>58.41</v>
      </c>
      <c r="BW6" s="22">
        <f t="shared" si="8"/>
        <v>58.27</v>
      </c>
      <c r="BX6" s="22">
        <f t="shared" si="8"/>
        <v>55.15</v>
      </c>
      <c r="BY6" s="22">
        <f t="shared" si="8"/>
        <v>53.95</v>
      </c>
      <c r="BZ6" s="21" t="str">
        <f>IF(BZ7="","",IF(BZ7="-","【-】","【"&amp;SUBSTITUTE(TEXT(BZ7,"#,##0.00"),"-","△")&amp;"】"))</f>
        <v>【49.51】</v>
      </c>
      <c r="CA6" s="22">
        <f>IF(CA7="",NA(),CA7)</f>
        <v>546.17999999999995</v>
      </c>
      <c r="CB6" s="22">
        <f t="shared" ref="CB6:CJ6" si="9">IF(CB7="",NA(),CB7)</f>
        <v>652.13</v>
      </c>
      <c r="CC6" s="22">
        <f t="shared" si="9"/>
        <v>740.52</v>
      </c>
      <c r="CD6" s="22">
        <f t="shared" si="9"/>
        <v>776.07</v>
      </c>
      <c r="CE6" s="22">
        <f t="shared" si="9"/>
        <v>762.15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47.17</v>
      </c>
      <c r="CM6" s="22">
        <f t="shared" ref="CM6:CU6" si="10">IF(CM7="",NA(),CM7)</f>
        <v>48.67</v>
      </c>
      <c r="CN6" s="22">
        <f t="shared" si="10"/>
        <v>48.42</v>
      </c>
      <c r="CO6" s="22">
        <f t="shared" si="10"/>
        <v>64.19</v>
      </c>
      <c r="CP6" s="22">
        <f t="shared" si="10"/>
        <v>65.75</v>
      </c>
      <c r="CQ6" s="22">
        <f t="shared" si="10"/>
        <v>56.04</v>
      </c>
      <c r="CR6" s="22">
        <f t="shared" si="10"/>
        <v>58.52</v>
      </c>
      <c r="CS6" s="22">
        <f t="shared" si="10"/>
        <v>58.88</v>
      </c>
      <c r="CT6" s="22">
        <f t="shared" si="10"/>
        <v>58.16</v>
      </c>
      <c r="CU6" s="22">
        <f t="shared" si="10"/>
        <v>55.9</v>
      </c>
      <c r="CV6" s="21" t="str">
        <f>IF(CV7="","",IF(CV7="-","【-】","【"&amp;SUBSTITUTE(TEXT(CV7,"#,##0.00"),"-","△")&amp;"】"))</f>
        <v>【55.00】</v>
      </c>
      <c r="CW6" s="22">
        <f>IF(CW7="",NA(),CW7)</f>
        <v>93.46</v>
      </c>
      <c r="CX6" s="22">
        <f t="shared" ref="CX6:DF6" si="11">IF(CX7="",NA(),CX7)</f>
        <v>93.46</v>
      </c>
      <c r="CY6" s="22">
        <f t="shared" si="11"/>
        <v>93.46</v>
      </c>
      <c r="CZ6" s="22">
        <f t="shared" si="11"/>
        <v>93.46</v>
      </c>
      <c r="DA6" s="22">
        <f t="shared" si="11"/>
        <v>93.46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4.9000000000000004</v>
      </c>
      <c r="EE6" s="22">
        <f t="shared" ref="EE6:EM6" si="14">IF(EE7="",NA(),EE7)</f>
        <v>3.47</v>
      </c>
      <c r="EF6" s="22">
        <f t="shared" si="14"/>
        <v>3.63</v>
      </c>
      <c r="EG6" s="22">
        <f t="shared" si="14"/>
        <v>4.78</v>
      </c>
      <c r="EH6" s="22">
        <f t="shared" si="14"/>
        <v>3.54</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54640</v>
      </c>
      <c r="D7" s="24">
        <v>47</v>
      </c>
      <c r="E7" s="24">
        <v>1</v>
      </c>
      <c r="F7" s="24">
        <v>0</v>
      </c>
      <c r="G7" s="24">
        <v>0</v>
      </c>
      <c r="H7" s="24" t="s">
        <v>96</v>
      </c>
      <c r="I7" s="24" t="s">
        <v>97</v>
      </c>
      <c r="J7" s="24" t="s">
        <v>98</v>
      </c>
      <c r="K7" s="24" t="s">
        <v>99</v>
      </c>
      <c r="L7" s="24" t="s">
        <v>100</v>
      </c>
      <c r="M7" s="24" t="s">
        <v>101</v>
      </c>
      <c r="N7" s="25" t="s">
        <v>102</v>
      </c>
      <c r="O7" s="25" t="s">
        <v>103</v>
      </c>
      <c r="P7" s="25">
        <v>99.16</v>
      </c>
      <c r="Q7" s="25">
        <v>2500</v>
      </c>
      <c r="R7" s="25">
        <v>2396</v>
      </c>
      <c r="S7" s="25">
        <v>203.69</v>
      </c>
      <c r="T7" s="25">
        <v>11.76</v>
      </c>
      <c r="U7" s="25">
        <v>2367</v>
      </c>
      <c r="V7" s="25">
        <v>5.83</v>
      </c>
      <c r="W7" s="25">
        <v>406</v>
      </c>
      <c r="X7" s="25">
        <v>35.85</v>
      </c>
      <c r="Y7" s="25">
        <v>31.82</v>
      </c>
      <c r="Z7" s="25">
        <v>37.590000000000003</v>
      </c>
      <c r="AA7" s="25">
        <v>28.49</v>
      </c>
      <c r="AB7" s="25">
        <v>40.94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6123.98</v>
      </c>
      <c r="BF7" s="25">
        <v>6533.94</v>
      </c>
      <c r="BG7" s="25">
        <v>6644.6</v>
      </c>
      <c r="BH7" s="25">
        <v>7198.36</v>
      </c>
      <c r="BI7" s="25">
        <v>7036.08</v>
      </c>
      <c r="BJ7" s="25">
        <v>1018.52</v>
      </c>
      <c r="BK7" s="25">
        <v>949.61</v>
      </c>
      <c r="BL7" s="25">
        <v>918.84</v>
      </c>
      <c r="BM7" s="25">
        <v>955.49</v>
      </c>
      <c r="BN7" s="25">
        <v>1017.9</v>
      </c>
      <c r="BO7" s="25">
        <v>1045.2</v>
      </c>
      <c r="BP7" s="25">
        <v>24.98</v>
      </c>
      <c r="BQ7" s="25">
        <v>21.24</v>
      </c>
      <c r="BR7" s="25">
        <v>18.850000000000001</v>
      </c>
      <c r="BS7" s="25">
        <v>17.98</v>
      </c>
      <c r="BT7" s="25">
        <v>18.11</v>
      </c>
      <c r="BU7" s="25">
        <v>58.79</v>
      </c>
      <c r="BV7" s="25">
        <v>58.41</v>
      </c>
      <c r="BW7" s="25">
        <v>58.27</v>
      </c>
      <c r="BX7" s="25">
        <v>55.15</v>
      </c>
      <c r="BY7" s="25">
        <v>53.95</v>
      </c>
      <c r="BZ7" s="25">
        <v>49.51</v>
      </c>
      <c r="CA7" s="25">
        <v>546.17999999999995</v>
      </c>
      <c r="CB7" s="25">
        <v>652.13</v>
      </c>
      <c r="CC7" s="25">
        <v>740.52</v>
      </c>
      <c r="CD7" s="25">
        <v>776.07</v>
      </c>
      <c r="CE7" s="25">
        <v>762.15</v>
      </c>
      <c r="CF7" s="25">
        <v>298.25</v>
      </c>
      <c r="CG7" s="25">
        <v>303.27999999999997</v>
      </c>
      <c r="CH7" s="25">
        <v>303.81</v>
      </c>
      <c r="CI7" s="25">
        <v>310.26</v>
      </c>
      <c r="CJ7" s="25">
        <v>318.99</v>
      </c>
      <c r="CK7" s="25">
        <v>317.14</v>
      </c>
      <c r="CL7" s="25">
        <v>47.17</v>
      </c>
      <c r="CM7" s="25">
        <v>48.67</v>
      </c>
      <c r="CN7" s="25">
        <v>48.42</v>
      </c>
      <c r="CO7" s="25">
        <v>64.19</v>
      </c>
      <c r="CP7" s="25">
        <v>65.75</v>
      </c>
      <c r="CQ7" s="25">
        <v>56.04</v>
      </c>
      <c r="CR7" s="25">
        <v>58.52</v>
      </c>
      <c r="CS7" s="25">
        <v>58.88</v>
      </c>
      <c r="CT7" s="25">
        <v>58.16</v>
      </c>
      <c r="CU7" s="25">
        <v>55.9</v>
      </c>
      <c r="CV7" s="25">
        <v>55</v>
      </c>
      <c r="CW7" s="25">
        <v>93.46</v>
      </c>
      <c r="CX7" s="25">
        <v>93.46</v>
      </c>
      <c r="CY7" s="25">
        <v>93.46</v>
      </c>
      <c r="CZ7" s="25">
        <v>93.46</v>
      </c>
      <c r="DA7" s="25">
        <v>93.46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4.9000000000000004</v>
      </c>
      <c r="EE7" s="25">
        <v>3.47</v>
      </c>
      <c r="EF7" s="25">
        <v>3.63</v>
      </c>
      <c r="EG7" s="25">
        <v>4.78</v>
      </c>
      <c r="EH7" s="25">
        <v>3.54</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勝</cp:lastModifiedBy>
  <cp:lastPrinted>2025-01-28T08:16:02Z</cp:lastPrinted>
  <dcterms:created xsi:type="dcterms:W3CDTF">2025-01-24T06:39:32Z</dcterms:created>
  <dcterms:modified xsi:type="dcterms:W3CDTF">2025-01-28T08:17:00Z</dcterms:modified>
  <cp:category/>
</cp:coreProperties>
</file>