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25.92.75\01.総務系 04.財政\15財政分析（財政状況資料集）国\普通会計\令和４年度財政状況資料集\提出（３回目）\"/>
    </mc:Choice>
  </mc:AlternateContent>
  <xr:revisionPtr revIDLastSave="0" documentId="13_ncr:1_{7AA2F482-0F79-4192-82B8-956D09100A05}"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5" i="10"/>
  <c r="CO34" i="10"/>
  <c r="CO35" i="10" s="1"/>
  <c r="CO36" i="10" s="1"/>
  <c r="BW34" i="10"/>
  <c r="BW35" i="10" s="1"/>
  <c r="BW36" i="10" s="1"/>
  <c r="BW37" i="10" s="1"/>
  <c r="BW38" i="10" s="1"/>
  <c r="BW39" i="10" s="1"/>
  <c r="BW40" i="10" s="1"/>
  <c r="BW41" i="10" s="1"/>
  <c r="AM34" i="10"/>
  <c r="C34" i="10"/>
  <c r="U34" i="10" s="1"/>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<sst xmlns="http://schemas.openxmlformats.org/spreadsheetml/2006/main" count="1095" uniqueCount="597">
  <si>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</si>
  <si>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</si>
  <si>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</si>
  <si>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</si>
  <si>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</si>
  <si>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</si>
  <si>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</si>
  <si>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</si>
  <si>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</si>
  <si>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</si>
  <si>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</si>
  <si>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</si>
  <si>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</si>
  <si>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</si>
  <si>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</si>
  <si>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</si>
  <si>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</si>
  <si>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</si>
  <si>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</si>
  <si>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</si>
  <si>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</si>
  <si>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</si>
  <si>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</si>
  <si>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</si>
  <si>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</si>
  <si>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</si>
  <si>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</si>
  <si>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</si>
  <si>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</si>
  <si>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</si>
  <si>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</si>
  <si>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</si>
  <si>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</si>
  <si>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</si>
  <si>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</si>
  <si>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</si>
  <si>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</si>
  <si>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</si>
  <si>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</si>
  <si>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</si>
  <si>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</si>
  <si>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</si>
  <si>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</si>
  <si>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</si>
  <si>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</si>
  <si>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</si>
  <si>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</si>
  <si>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</si>
  <si>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</si>
  <si>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</si>
  <si>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</si>
  <si>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</si>
  <si>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</si>
  <si>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</si>
  <si>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</si>
  <si>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</si>
  <si>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</si>
  <si>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</si>
  <si>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</si>
  <si>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</si>
  <si>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</si>
  <si>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</si>
  <si>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</si>
  <si>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</si>
  <si>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</si>
  <si>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</si>
  <si>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</si>
  <si>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</si>
  <si>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</si>
  <si>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</si>
  <si>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</si>
  <si>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</si>
  <si>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</si>
  <si>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</si>
  <si>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</si>
  <si>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</si>
  <si>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</si>
  <si>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</si>
  <si>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</si>
  <si>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</si>
  <si>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</si>
  <si>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</si>
  <si>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</si>
  <si>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</si>
  <si>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</si>
  <si>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</si>
  <si>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</si>
  <si>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</si>
  <si>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</si>
  <si>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</si>
  <si>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</si>
  <si>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</si>
  <si>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</si>
  <si>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</si>
  <si>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</si>
  <si>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</si>
  <si>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</si>
  <si>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</si>
  <si>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</si>
  <si>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</si>
  <si>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</si>
  <si>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</si>
  <si>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東成瀬村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</si>
  <si>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</si>
  <si>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</si>
  <si>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</si>
  <si>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</si>
  <si>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</si>
  <si>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</si>
  <si>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</si>
  <si>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</si>
  <si>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</si>
  <si>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</si>
  <si>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</si>
  <si>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</si>
  <si>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</si>
  <si>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</si>
  <si>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</si>
  <si>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</si>
  <si>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</si>
  <si>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</si>
  <si>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</si>
  <si>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</si>
  <si>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</si>
  <si>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</si>
  <si>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</si>
  <si>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</si>
  <si>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</si>
  <si>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</si>
  <si>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</si>
  <si>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</si>
  <si>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</si>
  <si>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</si>
  <si>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</si>
  <si>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</si>
  <si>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</si>
  <si>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</si>
  <si>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</si>
  <si>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</si>
  <si>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</si>
  <si>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</si>
  <si>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</si>
  <si>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</si>
  <si>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</si>
  <si>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</si>
  <si>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</si>
  <si>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</si>
  <si>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</si>
  <si>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</si>
  <si>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</si>
  <si>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</si>
  <si>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</si>
  <si>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</si>
  <si>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</si>
  <si>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</si>
  <si>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</si>
  <si>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</si>
  <si>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</si>
  <si>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</si>
  <si>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</si>
  <si>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</si>
  <si>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</si>
  <si>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</si>
  <si>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</si>
  <si>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</si>
  <si>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</si>
  <si>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</si>
  <si>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</si>
  <si>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</si>
  <si>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</si>
  <si>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</si>
  <si>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</si>
  <si>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</si>
  <si>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</si>
  <si>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</si>
  <si>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</si>
  <si>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</si>
  <si>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</si>
  <si>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</si>
  <si>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</si>
  <si>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</si>
  <si>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</si>
  <si>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</si>
  <si>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</si>
  <si>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</si>
  <si>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</si>
  <si>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</si>
  <si>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</si>
  <si>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</si>
  <si>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</si>
  <si>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</si>
  <si>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</si>
  <si>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</si>
  <si>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</si>
  <si>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</si>
  <si>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</si>
  <si>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</si>
  <si>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</si>
  <si>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</si>
  <si>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</si>
  <si>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</si>
  <si>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</si>
  <si>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</si>
  <si>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</si>
  <si>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</si>
  <si>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</si>
  <si>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</si>
  <si>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</si>
  <si>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</si>
  <si>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</si>
  <si>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</si>
  <si>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</si>
  <si>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</si>
  <si>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</si>
  <si>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</si>
  <si>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</si>
  <si>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</si>
  <si>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</si>
  <si>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</si>
  <si>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</si>
  <si>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秋田県東成瀬村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</si>
  <si>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</si>
  <si>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</si>
  <si>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</si>
  <si>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</si>
  <si>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</si>
  <si>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</si>
  <si>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</si>
  <si>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</si>
  <si>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</si>
  <si>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</si>
  <si>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</si>
  <si>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</si>
  <si>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</si>
  <si>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</si>
  <si>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</si>
  <si>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</si>
  <si>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</si>
  <si>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</si>
  <si>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</si>
  <si>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</si>
  <si>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</si>
  <si>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</si>
  <si>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</si>
  <si>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</si>
  <si>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</si>
  <si>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</si>
  <si>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</si>
  <si>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</si>
  <si>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</si>
  <si>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</si>
  <si>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</si>
  <si>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</si>
  <si>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</si>
  <si>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</si>
  <si>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</si>
  <si>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</si>
  <si>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</si>
  <si>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</si>
  <si>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</si>
  <si>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</si>
  <si>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</si>
  <si>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</si>
  <si>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</si>
  <si>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</si>
  <si>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</si>
  <si>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</si>
  <si>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</si>
  <si>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</si>
  <si>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</si>
  <si>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</si>
  <si>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</si>
  <si>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</si>
  <si>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</si>
  <si>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</si>
  <si>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</si>
  <si>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</si>
  <si>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</si>
  <si>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</si>
  <si>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</si>
  <si>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</si>
  <si>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</si>
  <si>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</si>
  <si>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</si>
  <si>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</si>
  <si>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</si>
  <si>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</si>
  <si>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</si>
  <si>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</si>
  <si>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</si>
  <si>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</si>
  <si>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</si>
  <si>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</si>
  <si>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</si>
  <si>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</si>
  <si>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</si>
  <si>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</si>
  <si>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</si>
  <si>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</si>
  <si>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</si>
  <si>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</si>
  <si>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</si>
  <si>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</si>
  <si>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</si>
  <si>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</si>
  <si>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</si>
  <si>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</si>
  <si>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</si>
  <si>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</si>
  <si>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</si>
  <si>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</si>
  <si>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</si>
  <si>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</si>
  <si>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</si>
  <si>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</si>
  <si>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</si>
  <si>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</si>
  <si>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</si>
  <si>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</si>
  <si>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</si>
  <si>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</si>
  <si>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</si>
  <si>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</si>
  <si>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</si>
  <si>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</si>
  <si>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</si>
  <si>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</si>
  <si>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</si>
  <si>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</si>
  <si>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</si>
  <si>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</si>
  <si>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</si>
  <si>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</si>
  <si>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</si>
  <si>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</si>
  <si>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</si>
  <si>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</si>
  <si>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</si>
  <si>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</si>
  <si>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</si>
  <si>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</si>
  <si>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</si>
  <si>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</si>
  <si>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</si>
  <si>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</si>
  <si>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</si>
  <si>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</si>
  <si>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</si>
  <si>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</si>
  <si>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</si>
  <si>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</si>
  <si>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</si>
  <si>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</si>
  <si>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</si>
  <si>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</si>
  <si>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</si>
  <si>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</si>
  <si>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</si>
  <si>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</si>
  <si>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</si>
  <si>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</si>
  <si>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</si>
  <si>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</si>
  <si>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</si>
  <si>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</si>
  <si>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</si>
  <si>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</si>
  <si>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</si>
  <si>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</si>
  <si>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</si>
  <si>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</si>
  <si>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</si>
  <si>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</si>
  <si>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秋田県東成瀬村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</si>
  <si>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</si>
  <si>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</si>
  <si>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</si>
  <si>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</si>
  <si>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</si>
  <si>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</si>
  <si>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</si>
  <si>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</si>
  <si>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</si>
  <si>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</si>
  <si>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</si>
  <si>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</si>
  <si>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</si>
  <si>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</si>
  <si>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</si>
  <si>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</si>
  <si>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</si>
  <si>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</si>
  <si>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</si>
  <si>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</si>
  <si>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</si>
  <si>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</si>
  <si>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</si>
  <si>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</si>
  <si>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</si>
  <si>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</si>
  <si>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</si>
  <si>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</si>
  <si>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</si>
  <si>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</si>
  <si>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</si>
  <si>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</si>
  <si>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</si>
  <si>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</si>
  <si>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</si>
  <si>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</si>
  <si>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</si>
  <si>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簡易水道事業特別会計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</si>
  <si>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</si>
  <si>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</si>
  <si>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</si>
  <si>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</si>
  <si>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</si>
  <si>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</si>
  <si>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</si>
  <si>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</si>
  <si>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</si>
  <si>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</si>
  <si>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</si>
  <si>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</si>
  <si>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</si>
  <si>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</si>
  <si>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</si>
  <si>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</si>
  <si>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</si>
  <si>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</si>
  <si>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</si>
  <si>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</si>
  <si>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</si>
  <si>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</si>
  <si>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</si>
  <si>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</si>
  <si>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</si>
  <si>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</si>
  <si>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</si>
  <si>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</si>
  <si>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</si>
  <si>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</si>
  <si>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</si>
  <si>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</si>
  <si>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</si>
  <si>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</si>
  <si>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</si>
  <si>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</si>
  <si>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</si>
  <si>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</si>
  <si>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</si>
  <si>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</si>
  <si>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</si>
  <si>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</si>
  <si>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</si>
  <si>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</si>
  <si>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</si>
  <si>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</si>
  <si>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</si>
  <si>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</si>
  <si>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</si>
  <si>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</si>
  <si>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</si>
  <si>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</si>
  <si>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</si>
  <si>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</si>
  <si>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</si>
  <si>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</si>
  <si>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</si>
  <si>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</si>
  <si>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</si>
  <si>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</si>
  <si>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</si>
  <si>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</si>
  <si>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国民健康保険特別会計（直営診療施設勘定）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</si>
  <si>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</si>
  <si>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</si>
  <si>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</si>
  <si>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</si>
  <si>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</si>
  <si>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</si>
  <si>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</si>
  <si>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</si>
  <si>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</si>
  <si>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</si>
  <si>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</si>
  <si>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</si>
  <si>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</si>
  <si>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</si>
  <si>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</si>
  <si>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</si>
  <si>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</si>
  <si>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</si>
  <si>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</si>
  <si>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</si>
  <si>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</si>
  <si>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</si>
  <si>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</si>
  <si>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</si>
  <si>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</si>
  <si>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</si>
  <si>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</si>
  <si>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</si>
  <si>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</si>
  <si>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</si>
  <si>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</si>
  <si>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</si>
  <si>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</si>
  <si>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</si>
  <si>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</si>
  <si>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</si>
  <si>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</si>
  <si>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</si>
  <si>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</si>
  <si>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</si>
  <si>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</si>
  <si>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</si>
  <si>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</si>
  <si>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</si>
  <si>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</si>
  <si>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</si>
  <si>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</si>
  <si>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</si>
  <si>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</si>
  <si>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</si>
  <si>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</si>
  <si>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</si>
  <si>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</si>
  <si>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</si>
  <si>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</si>
  <si>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</si>
  <si>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</si>
  <si>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</si>
  <si>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</si>
  <si>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</si>
  <si>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</si>
  <si>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</si>
  <si>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</si>
  <si>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</si>
  <si>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</si>
  <si>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</si>
  <si>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</si>
  <si>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</si>
  <si>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</si>
  <si>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</si>
  <si>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</si>
  <si>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</si>
  <si>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</si>
  <si>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</si>
  <si>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</si>
  <si>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</si>
  <si>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</si>
  <si>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</si>
  <si>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</si>
  <si>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</si>
  <si>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</si>
  <si>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</si>
  <si>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</si>
  <si>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</si>
  <si>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</si>
  <si>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</si>
  <si>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</si>
  <si>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</si>
  <si>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</si>
  <si>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</si>
  <si>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5.79</t>
  </si>
  <si>
    <t>▲ 2.98</t>
  </si>
  <si>
    <t>▲ 4.05</t>
  </si>
  <si>
    <t>一般会計</t>
  </si>
  <si>
    <t>国民健康保険特別会計（直営診療施設勘定）</t>
  </si>
  <si>
    <t>後期高齢者医療特別会計</t>
  </si>
  <si>
    <t>簡易水道事業特別会計</t>
  </si>
  <si>
    <t>下水道事業特別会計</t>
  </si>
  <si>
    <t>国民健康保険特別会計（事業勘定）</t>
  </si>
  <si>
    <t>介護保険特別会計（保険事業勘定）</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</si>
  <si>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</si>
  <si>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</si>
  <si>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</si>
  <si>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</si>
  <si>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</si>
  <si>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</si>
  <si>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</si>
  <si>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</si>
  <si>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</si>
  <si>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湯沢雄勝広域市町村圏組合（一般会計）</t>
    <rPh sb="0" eb="2">
      <t>ユザワ</t>
    </rPh>
    <rPh sb="2" eb="4">
      <t>オガチ</t>
    </rPh>
    <rPh sb="4" eb="6">
      <t>コウイキ</t>
    </rPh>
    <rPh sb="6" eb="9">
      <t>シチョウソン</t>
    </rPh>
    <rPh sb="9" eb="10">
      <t>ケン</t>
    </rPh>
    <rPh sb="10" eb="12">
      <t>クミア</t>
    </rPh>
    <rPh sb="13" eb="15">
      <t>イッパン</t>
    </rPh>
    <rPh sb="15" eb="17">
      <t>カイケイ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</si>
  <si>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t>
    </rPh>
    <rPh sb="13" eb="15">
      <t>ユザワ</t>
    </rPh>
    <rPh sb="15" eb="17">
      <t>オガチ</t>
    </rPh>
    <rPh sb="21" eb="24">
      <t>シチョウソン</t>
    </rPh>
    <rPh sb="24" eb="25">
      <t>ケン</t>
    </rPh>
    <rPh sb="25" eb="27">
      <t>キキン</t>
    </rPh>
    <rPh sb="27" eb="29">
      <t>トクベツ</t>
    </rPh>
    <rPh sb="29" eb="3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</si>
  <si>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</si>
  <si>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</si>
  <si>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秋田県市町村会館管理組合（一般会計）</t>
    <rPh sb="0" eb="3">
      <t>アキタケン</t>
    </rPh>
    <rPh sb="3" eb="6">
      <t>シチョウソン</t>
    </rPh>
    <rPh sb="6" eb="8">
      <t>カイカン</t>
    </rPh>
    <rPh sb="8" eb="10">
      <t>カンリ</t>
    </rPh>
    <rPh sb="10" eb="12">
      <t>クミア</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</si>
  <si>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</si>
  <si>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秋田県後期高齢者医療広域連合（後期高齢医療特別会計）</t>
    <rPh sb="0" eb="3">
      <t>アキタケン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</si>
  <si>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秋田県町村電算システム共同事業組合</t>
    <rPh sb="0" eb="3">
      <t>アキタケン</t>
    </rPh>
    <rPh sb="3" eb="5">
      <t>チョウソン</t>
    </rPh>
    <rPh sb="5" eb="7">
      <t>デンサン</t>
    </rPh>
    <rPh sb="11" eb="15">
      <t>キョウドウジギョウ</t>
    </rPh>
    <rPh sb="15" eb="17">
      <t>クミアイ</t>
    </rPh>
    <phoneticPr fontId="2"/>
  </si>
  <si>
    <t>-</t>
    <phoneticPr fontId="2"/>
  </si>
  <si>
    <t>○</t>
    <phoneticPr fontId="2"/>
  </si>
  <si>
    <t>秋田栗駒リゾート</t>
    <rPh sb="0" eb="2">
      <t>アキタ</t>
    </rPh>
    <rPh sb="2" eb="4">
      <t>クリコマ</t>
    </rPh>
    <phoneticPr fontId="2"/>
  </si>
  <si>
    <t>栗駒開発</t>
    <rPh sb="0" eb="2">
      <t>クリコマ</t>
    </rPh>
    <rPh sb="2" eb="4">
      <t>カイハツ</t>
    </rPh>
    <phoneticPr fontId="2"/>
  </si>
  <si>
    <t>栗駒ハイランド</t>
    <rPh sb="0" eb="2">
      <t>クリコマ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</si>
</sst>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A339-4E5E-9C2F-5C5C5DB3C8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204106</c:v>
                </c:pt>
                <c:pt idx="1">
                  <c:v>188311</c:v>
                </c:pt>
                <c:pt idx="2">
                  <c:v>143916</c:v>
                </c:pt>
                <c:pt idx="3">
                  <c:v>159305</c:v>
                </c:pt>
                <c:pt idx="4">
                  <c:v>219597</c:v>
                </c:pt>
              </c:numCache>
            </c:numRef>
          </c:val>
          <c:smooth val="0"/>
          <c:extLst>
            <c:ext xmlns:c16="http://schemas.microsoft.com/office/drawing/2014/chart" uri="{C3380CC4-5D6E-409C-BE32-E72D297353CC}">
              <c16:uniqueId val="{00000001-A339-4E5E-9C2F-5C5C5DB3C8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1.37</c:v>
                </c:pt>
                <c:pt idx="1">
                  <c:v>2.85</c:v>
                </c:pt>
                <c:pt idx="2">
                  <c:v>0.55000000000000004</c:v>
                </c:pt>
                <c:pt idx="3">
                  <c:v>2.68</c:v>
                </c:pt>
                <c:pt idx="4">
                  <c:v>3.36</c:v>
                </c:pt>
              </c:numCache>
            </c:numRef>
          </c:val>
          <c:extLst>
            <c:ext xmlns:c16="http://schemas.microsoft.com/office/drawing/2014/chart" uri="{C3380CC4-5D6E-409C-BE32-E72D297353CC}">
              <c16:uniqueId val="{00000000-B2CF-48FF-BA4F-7B81267D64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71.069999999999993</c:v>
                </c:pt>
                <c:pt idx="1">
                  <c:v>65.66</c:v>
                </c:pt>
                <c:pt idx="2">
                  <c:v>55.02</c:v>
                </c:pt>
                <c:pt idx="3">
                  <c:v>58.16</c:v>
                </c:pt>
                <c:pt idx="4">
                  <c:v>72.8</c:v>
                </c:pt>
              </c:numCache>
            </c:numRef>
          </c:val>
          <c:extLst>
            <c:ext xmlns:c16="http://schemas.microsoft.com/office/drawing/2014/chart" uri="{C3380CC4-5D6E-409C-BE32-E72D297353CC}">
              <c16:uniqueId val="{00000001-B2CF-48FF-BA4F-7B81267D64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-5.79</c:v>
                </c:pt>
                <c:pt idx="1">
                  <c:v>-2.98</c:v>
                </c:pt>
                <c:pt idx="2">
                  <c:v>-4.05</c:v>
                </c:pt>
                <c:pt idx="3">
                  <c:v>16.899999999999999</c:v>
                </c:pt>
                <c:pt idx="4">
                  <c:v>16.18</c:v>
                </c:pt>
              </c:numCache>
            </c:numRef>
          </c:val>
          <c:smooth val="0"/>
          <c:extLst>
            <c:ext xmlns:c16="http://schemas.microsoft.com/office/drawing/2014/chart" uri="{C3380CC4-5D6E-409C-BE32-E72D297353CC}">
              <c16:uniqueId val="{00000002-B2CF-48FF-BA4F-7B81267D64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FB-4DCA-8807-10189CB971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FB-4DCA-8807-10189CB971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FB-4DCA-8807-10189CB971C5}"/>
            </c:ext>
          </c:extLst>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0.14000000000000001</c:v>
                </c:pt>
                <c:pt idx="4">
                  <c:v>#N/A</c:v>
                </c:pt>
                <c:pt idx="5">
                  <c:v>0.38</c:v>
                </c:pt>
                <c:pt idx="6">
                  <c:v>#N/A</c:v>
                </c:pt>
                <c:pt idx="7">
                  <c:v>0.92</c:v>
                </c:pt>
                <c:pt idx="8">
                  <c:v>#N/A</c:v>
                </c:pt>
                <c:pt idx="9">
                  <c:v>0.01</c:v>
                </c:pt>
              </c:numCache>
            </c:numRef>
          </c:val>
          <c:extLst>
            <c:ext xmlns:c16="http://schemas.microsoft.com/office/drawing/2014/chart" uri="{C3380CC4-5D6E-409C-BE32-E72D297353CC}">
              <c16:uniqueId val="{00000003-7CFB-4DCA-8807-10189CB971C5}"/>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0.48</c:v>
                </c:pt>
                <c:pt idx="4">
                  <c:v>#N/A</c:v>
                </c:pt>
                <c:pt idx="5">
                  <c:v>0.23</c:v>
                </c:pt>
                <c:pt idx="6">
                  <c:v>#N/A</c:v>
                </c:pt>
                <c:pt idx="7">
                  <c:v>0.33</c:v>
                </c:pt>
                <c:pt idx="8">
                  <c:v>#N/A</c:v>
                </c:pt>
                <c:pt idx="9">
                  <c:v>0.03</c:v>
                </c:pt>
              </c:numCache>
            </c:numRef>
          </c:val>
          <c:extLst>
            <c:ext xmlns:c16="http://schemas.microsoft.com/office/drawing/2014/chart" uri="{C3380CC4-5D6E-409C-BE32-E72D297353CC}">
              <c16:uniqueId val="{00000004-7CFB-4DCA-8807-10189CB971C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0.06</c:v>
                </c:pt>
                <c:pt idx="8">
                  <c:v>#N/A</c:v>
                </c:pt>
                <c:pt idx="9">
                  <c:v>0.05</c:v>
                </c:pt>
              </c:numCache>
            </c:numRef>
          </c:val>
          <c:extLst>
            <c:ext xmlns:c16="http://schemas.microsoft.com/office/drawing/2014/chart" uri="{C3380CC4-5D6E-409C-BE32-E72D297353CC}">
              <c16:uniqueId val="{00000005-7CFB-4DCA-8807-10189CB971C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7.0000000000000007E-2</c:v>
                </c:pt>
                <c:pt idx="4">
                  <c:v>#N/A</c:v>
                </c:pt>
                <c:pt idx="5">
                  <c:v>0.06</c:v>
                </c:pt>
                <c:pt idx="6">
                  <c:v>#N/A</c:v>
                </c:pt>
                <c:pt idx="7">
                  <c:v>0.05</c:v>
                </c:pt>
                <c:pt idx="8">
                  <c:v>#N/A</c:v>
                </c:pt>
                <c:pt idx="9">
                  <c:v>0.05</c:v>
                </c:pt>
              </c:numCache>
            </c:numRef>
          </c:val>
          <c:extLst>
            <c:ext xmlns:c16="http://schemas.microsoft.com/office/drawing/2014/chart" uri="{C3380CC4-5D6E-409C-BE32-E72D297353CC}">
              <c16:uniqueId val="{00000006-7CFB-4DCA-8807-10189CB971C5}"/>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0.08</c:v>
                </c:pt>
                <c:pt idx="2">
                  <c:v>#N/A</c:v>
                </c:pt>
                <c:pt idx="3">
                  <c:v>0.08</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7-7CFB-4DCA-8807-10189CB971C5}"/>
            </c:ext>
          </c:extLst>
        </c:ser>
        <c:ser>
          <c:idx val="8"/>
          <c:order val="8"/>
          <c:tx>
            <c:strRef>
              <c:f>データシート!$A$35</c:f>
              <c:strCache>
                <c:ptCount val="1"/>
                <c:pt idx="0">
                  <c:v>国民健康保険特別会計（直営診療施設勘定）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c:v>
                </c:pt>
                <c:pt idx="2">
                  <c:v>#N/A</c:v>
                </c:pt>
                <c:pt idx="3">
                  <c:v>0.22</c:v>
                </c:pt>
                <c:pt idx="4">
                  <c:v>#N/A</c:v>
                </c:pt>
                <c:pt idx="5">
                  <c:v>0.27</c:v>
                </c:pt>
                <c:pt idx="6">
                  <c:v>#N/A</c:v>
                </c:pt>
                <c:pt idx="7">
                  <c:v>0.23</c:v>
                </c:pt>
                <c:pt idx="8">
                  <c:v>#N/A</c:v>
                </c:pt>
                <c:pt idx="9">
                  <c:v>0.28000000000000003</c:v>
                </c:pt>
              </c:numCache>
            </c:numRef>
          </c:val>
          <c:extLst>
            <c:ext xmlns:c16="http://schemas.microsoft.com/office/drawing/2014/chart" uri="{C3380CC4-5D6E-409C-BE32-E72D297353CC}">
              <c16:uniqueId val="{00000008-7CFB-4DCA-8807-10189CB971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1.27</c:v>
                </c:pt>
                <c:pt idx="2">
                  <c:v>#N/A</c:v>
                </c:pt>
                <c:pt idx="3">
                  <c:v>2.85</c:v>
                </c:pt>
                <c:pt idx="4">
                  <c:v>#N/A</c:v>
                </c:pt>
                <c:pt idx="5">
                  <c:v>0.54</c:v>
                </c:pt>
                <c:pt idx="6">
                  <c:v>#N/A</c:v>
                </c:pt>
                <c:pt idx="7">
                  <c:v>2.67</c:v>
                </c:pt>
                <c:pt idx="8">
                  <c:v>#N/A</c:v>
                </c:pt>
                <c:pt idx="9">
                  <c:v>3.35</c:v>
                </c:pt>
              </c:numCache>
            </c:numRef>
          </c:val>
          <c:extLst>
            <c:ext xmlns:c16="http://schemas.microsoft.com/office/drawing/2014/chart" uri="{C3380CC4-5D6E-409C-BE32-E72D297353CC}">
              <c16:uniqueId val="{00000009-7CFB-4DCA-8807-10189CB971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491</c:v>
                </c:pt>
                <c:pt idx="5">
                  <c:v>506</c:v>
                </c:pt>
                <c:pt idx="8">
                  <c:v>614</c:v>
                </c:pt>
                <c:pt idx="11">
                  <c:v>644</c:v>
                </c:pt>
                <c:pt idx="14">
                  <c:v>587</c:v>
                </c:pt>
              </c:numCache>
            </c:numRef>
          </c:val>
          <c:extLst>
            <c:ext xmlns:c16="http://schemas.microsoft.com/office/drawing/2014/chart" uri="{C3380CC4-5D6E-409C-BE32-E72D297353CC}">
              <c16:uniqueId val="{00000000-70B1-4847-8A19-A707BEC0B1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B1-4847-8A19-A707BEC0B1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0</c:v>
                </c:pt>
                <c:pt idx="12">
                  <c:v>1</c:v>
                </c:pt>
              </c:numCache>
            </c:numRef>
          </c:val>
          <c:extLst>
            <c:ext xmlns:c16="http://schemas.microsoft.com/office/drawing/2014/chart" uri="{C3380CC4-5D6E-409C-BE32-E72D297353CC}">
              <c16:uniqueId val="{00000002-70B1-4847-8A19-A707BEC0B1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7</c:v>
                </c:pt>
                <c:pt idx="6">
                  <c:v>8</c:v>
                </c:pt>
                <c:pt idx="9">
                  <c:v>11</c:v>
                </c:pt>
                <c:pt idx="12">
                  <c:v>9</c:v>
                </c:pt>
              </c:numCache>
            </c:numRef>
          </c:val>
          <c:extLst>
            <c:ext xmlns:c16="http://schemas.microsoft.com/office/drawing/2014/chart" uri="{C3380CC4-5D6E-409C-BE32-E72D297353CC}">
              <c16:uniqueId val="{00000003-70B1-4847-8A19-A707BEC0B1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105</c:v>
                </c:pt>
                <c:pt idx="3">
                  <c:v>110</c:v>
                </c:pt>
                <c:pt idx="6">
                  <c:v>131</c:v>
                </c:pt>
                <c:pt idx="9">
                  <c:v>135</c:v>
                </c:pt>
                <c:pt idx="12">
                  <c:v>158</c:v>
                </c:pt>
              </c:numCache>
            </c:numRef>
          </c:val>
          <c:extLst>
            <c:ext xmlns:c16="http://schemas.microsoft.com/office/drawing/2014/chart" uri="{C3380CC4-5D6E-409C-BE32-E72D297353CC}">
              <c16:uniqueId val="{00000004-70B1-4847-8A19-A707BEC0B1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B1-4847-8A19-A707BEC0B1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B1-4847-8A19-A707BEC0B1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576</c:v>
                </c:pt>
                <c:pt idx="3">
                  <c:v>605</c:v>
                </c:pt>
                <c:pt idx="6">
                  <c:v>742</c:v>
                </c:pt>
                <c:pt idx="9">
                  <c:v>755</c:v>
                </c:pt>
                <c:pt idx="12">
                  <c:v>659</c:v>
                </c:pt>
              </c:numCache>
            </c:numRef>
          </c:val>
          <c:extLst>
            <c:ext xmlns:c16="http://schemas.microsoft.com/office/drawing/2014/chart" uri="{C3380CC4-5D6E-409C-BE32-E72D297353CC}">
              <c16:uniqueId val="{00000007-70B1-4847-8A19-A707BEC0B1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199</c:v>
                </c:pt>
                <c:pt idx="2">
                  <c:v>#N/A</c:v>
                </c:pt>
                <c:pt idx="3">
                  <c:v>#N/A</c:v>
                </c:pt>
                <c:pt idx="4">
                  <c:v>217</c:v>
                </c:pt>
                <c:pt idx="5">
                  <c:v>#N/A</c:v>
                </c:pt>
                <c:pt idx="6">
                  <c:v>#N/A</c:v>
                </c:pt>
                <c:pt idx="7">
                  <c:v>268</c:v>
                </c:pt>
                <c:pt idx="8">
                  <c:v>#N/A</c:v>
                </c:pt>
                <c:pt idx="9">
                  <c:v>#N/A</c:v>
                </c:pt>
                <c:pt idx="10">
                  <c:v>257</c:v>
                </c:pt>
                <c:pt idx="11">
                  <c:v>#N/A</c:v>
                </c:pt>
                <c:pt idx="12">
                  <c:v>#N/A</c:v>
                </c:pt>
                <c:pt idx="13">
                  <c:v>240</c:v>
                </c:pt>
                <c:pt idx="14">
                  <c:v>#N/A</c:v>
                </c:pt>
              </c:numCache>
            </c:numRef>
          </c:val>
          <c:smooth val="0"/>
          <c:extLst>
            <c:ext xmlns:c16="http://schemas.microsoft.com/office/drawing/2014/chart" uri="{C3380CC4-5D6E-409C-BE32-E72D297353CC}">
              <c16:uniqueId val="{00000008-70B1-4847-8A19-A707BEC0B1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5294</c:v>
                </c:pt>
                <c:pt idx="5">
                  <c:v>5104</c:v>
                </c:pt>
                <c:pt idx="8">
                  <c:v>4782</c:v>
                </c:pt>
                <c:pt idx="11">
                  <c:v>4465</c:v>
                </c:pt>
                <c:pt idx="14">
                  <c:v>4224</c:v>
                </c:pt>
              </c:numCache>
            </c:numRef>
          </c:val>
          <c:extLst>
            <c:ext xmlns:c16="http://schemas.microsoft.com/office/drawing/2014/chart" uri="{C3380CC4-5D6E-409C-BE32-E72D297353CC}">
              <c16:uniqueId val="{00000000-75F8-4135-BEE0-60A4E9F246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5F8-4135-BEE0-60A4E9F246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1762</c:v>
                </c:pt>
                <c:pt idx="5">
                  <c:v>1685</c:v>
                </c:pt>
                <c:pt idx="8">
                  <c:v>1544</c:v>
                </c:pt>
                <c:pt idx="11">
                  <c:v>1672</c:v>
                </c:pt>
                <c:pt idx="14">
                  <c:v>2001</c:v>
                </c:pt>
              </c:numCache>
            </c:numRef>
          </c:val>
          <c:extLst>
            <c:ext xmlns:c16="http://schemas.microsoft.com/office/drawing/2014/chart" uri="{C3380CC4-5D6E-409C-BE32-E72D297353CC}">
              <c16:uniqueId val="{00000002-75F8-4135-BEE0-60A4E9F246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F8-4135-BEE0-60A4E9F246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F8-4135-BEE0-60A4E9F246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45</c:v>
                </c:pt>
                <c:pt idx="3">
                  <c:v>72</c:v>
                </c:pt>
                <c:pt idx="6">
                  <c:v>90</c:v>
                </c:pt>
                <c:pt idx="9">
                  <c:v>90</c:v>
                </c:pt>
                <c:pt idx="12">
                  <c:v>30</c:v>
                </c:pt>
              </c:numCache>
            </c:numRef>
          </c:val>
          <c:extLst>
            <c:ext xmlns:c16="http://schemas.microsoft.com/office/drawing/2014/chart" uri="{C3380CC4-5D6E-409C-BE32-E72D297353CC}">
              <c16:uniqueId val="{00000005-75F8-4135-BEE0-60A4E9F246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305</c:v>
                </c:pt>
                <c:pt idx="3">
                  <c:v>340</c:v>
                </c:pt>
                <c:pt idx="6">
                  <c:v>313</c:v>
                </c:pt>
                <c:pt idx="9">
                  <c:v>274</c:v>
                </c:pt>
                <c:pt idx="12">
                  <c:v>296</c:v>
                </c:pt>
              </c:numCache>
            </c:numRef>
          </c:val>
          <c:extLst>
            <c:ext xmlns:c16="http://schemas.microsoft.com/office/drawing/2014/chart" uri="{C3380CC4-5D6E-409C-BE32-E72D297353CC}">
              <c16:uniqueId val="{00000006-75F8-4135-BEE0-60A4E9F246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64</c:v>
                </c:pt>
                <c:pt idx="3">
                  <c:v>67</c:v>
                </c:pt>
                <c:pt idx="6">
                  <c:v>59</c:v>
                </c:pt>
                <c:pt idx="9">
                  <c:v>41</c:v>
                </c:pt>
                <c:pt idx="12">
                  <c:v>33</c:v>
                </c:pt>
              </c:numCache>
            </c:numRef>
          </c:val>
          <c:extLst>
            <c:ext xmlns:c16="http://schemas.microsoft.com/office/drawing/2014/chart" uri="{C3380CC4-5D6E-409C-BE32-E72D297353CC}">
              <c16:uniqueId val="{00000007-75F8-4135-BEE0-60A4E9F246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1667</c:v>
                </c:pt>
                <c:pt idx="3">
                  <c:v>1757</c:v>
                </c:pt>
                <c:pt idx="6">
                  <c:v>1976</c:v>
                </c:pt>
                <c:pt idx="9">
                  <c:v>1981</c:v>
                </c:pt>
                <c:pt idx="12">
                  <c:v>2133</c:v>
                </c:pt>
              </c:numCache>
            </c:numRef>
          </c:val>
          <c:extLst>
            <c:ext xmlns:c16="http://schemas.microsoft.com/office/drawing/2014/chart" uri="{C3380CC4-5D6E-409C-BE32-E72D297353CC}">
              <c16:uniqueId val="{00000008-75F8-4135-BEE0-60A4E9F246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F8-4135-BEE0-60A4E9F246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5374</c:v>
                </c:pt>
                <c:pt idx="3">
                  <c:v>5096</c:v>
                </c:pt>
                <c:pt idx="6">
                  <c:v>4564</c:v>
                </c:pt>
                <c:pt idx="9">
                  <c:v>4043</c:v>
                </c:pt>
                <c:pt idx="12">
                  <c:v>3706</c:v>
                </c:pt>
              </c:numCache>
            </c:numRef>
          </c:val>
          <c:extLst>
            <c:ext xmlns:c16="http://schemas.microsoft.com/office/drawing/2014/chart" uri="{C3380CC4-5D6E-409C-BE32-E72D297353CC}">
              <c16:uniqueId val="{0000000A-75F8-4135-BEE0-60A4E9F246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398</c:v>
                </c:pt>
                <c:pt idx="2">
                  <c:v>#N/A</c:v>
                </c:pt>
                <c:pt idx="3">
                  <c:v>#N/A</c:v>
                </c:pt>
                <c:pt idx="4">
                  <c:v>543</c:v>
                </c:pt>
                <c:pt idx="5">
                  <c:v>#N/A</c:v>
                </c:pt>
                <c:pt idx="6">
                  <c:v>#N/A</c:v>
                </c:pt>
                <c:pt idx="7">
                  <c:v>675</c:v>
                </c:pt>
                <c:pt idx="8">
                  <c:v>#N/A</c:v>
                </c:pt>
                <c:pt idx="9">
                  <c:v>#N/A</c:v>
                </c:pt>
                <c:pt idx="10">
                  <c:v>292</c:v>
                </c:pt>
                <c:pt idx="11">
                  <c:v>#N/A</c:v>
                </c:pt>
                <c:pt idx="12">
                  <c:v>#N/A</c:v>
                </c:pt>
                <c:pt idx="13">
                  <c:v>0</c:v>
                </c:pt>
                <c:pt idx="14">
                  <c:v>#N/A</c:v>
                </c:pt>
              </c:numCache>
            </c:numRef>
          </c:val>
          <c:smooth val="0"/>
          <c:extLst>
            <c:ext xmlns:c16="http://schemas.microsoft.com/office/drawing/2014/chart" uri="{C3380CC4-5D6E-409C-BE32-E72D297353CC}">
              <c16:uniqueId val="{0000000B-75F8-4135-BEE0-60A4E9F246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1133</c:v>
                </c:pt>
                <c:pt idx="1">
                  <c:v>1352</c:v>
                </c:pt>
                <c:pt idx="2">
                  <c:v>1644</c:v>
                </c:pt>
              </c:numCache>
            </c:numRef>
          </c:val>
          <c:extLst>
            <c:ext xmlns:c16="http://schemas.microsoft.com/office/drawing/2014/chart" uri="{C3380CC4-5D6E-409C-BE32-E72D297353CC}">
              <c16:uniqueId val="{00000000-EC2C-46A5-B26E-099A074E5C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166</c:v>
                </c:pt>
                <c:pt idx="1">
                  <c:v>65</c:v>
                </c:pt>
                <c:pt idx="2">
                  <c:v>66</c:v>
                </c:pt>
              </c:numCache>
            </c:numRef>
          </c:val>
          <c:extLst>
            <c:ext xmlns:c16="http://schemas.microsoft.com/office/drawing/2014/chart" uri="{C3380CC4-5D6E-409C-BE32-E72D297353CC}">
              <c16:uniqueId val="{00000001-EC2C-46A5-B26E-099A074E5C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c:v>
                </c:pt>
                <c:pt idx="1">
                  <c:v>134</c:v>
                </c:pt>
                <c:pt idx="2">
                  <c:v>168</c:v>
                </c:pt>
              </c:numCache>
            </c:numRef>
          </c:val>
          <c:extLst>
            <c:ext xmlns:c16="http://schemas.microsoft.com/office/drawing/2014/chart" uri="{C3380CC4-5D6E-409C-BE32-E72D297353CC}">
              <c16:uniqueId val="{00000002-EC2C-46A5-B26E-099A074E5C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元利償還金等額は減少しており今後もこの傾向は続くことが予想される。簡易水道事業特別会計における公債費は令和３年度にピークを迎え、令和６年度までは減少していくことが見込まれている。これによる準元利償還金の減少が予想さ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本村では、満期一括償還の地方債を発行していないため、減債基金残高と減債基金積立相当額に該当する数値はありません。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年度以来６年ぶりに比率なしとなった。</a:t>
          </a:r>
        </a:p>
        <a:p>
          <a:r>
            <a:rPr kumimoji="1" lang="ja-JP" altLang="en-US" sz="1400">
              <a:latin typeface="ＭＳ ゴシック" pitchFamily="49" charset="-128"/>
              <a:ea typeface="ＭＳ ゴシック" pitchFamily="49" charset="-128"/>
            </a:rPr>
            <a:t>　地方債の現在高は、繰上償還と地方債新規発行額の抑制により前年度から減少している。</a:t>
          </a:r>
        </a:p>
        <a:p>
          <a:r>
            <a:rPr kumimoji="1" lang="ja-JP" altLang="en-US" sz="1400">
              <a:latin typeface="ＭＳ ゴシック" pitchFamily="49" charset="-128"/>
              <a:ea typeface="ＭＳ ゴシック" pitchFamily="49" charset="-128"/>
            </a:rPr>
            <a:t>　また充当可能財源等においても財政調整基金などの基金残高が増加したため、将来負担比率の分子が大幅に減少している。</a:t>
          </a:r>
        </a:p>
        <a:p>
          <a:r>
            <a:rPr kumimoji="1" lang="ja-JP" altLang="en-US" sz="1400">
              <a:latin typeface="ＭＳ ゴシック" pitchFamily="49" charset="-128"/>
              <a:ea typeface="ＭＳ ゴシック" pitchFamily="49" charset="-128"/>
            </a:rPr>
            <a:t>　今後は地方税、普通交付税の動向を注視しながら一定の基金残高の確保に努める。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秋田県東成瀬村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普通交付税増加に伴う財政調整基金積立金の増、定額を積み立てている減債基金の増、ふるさと納税の増収によるさわやかなるせ仙人の郷基金の増により基金全体としては増加している。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財政調整基金の残高は普通交付税額の増加などにより、令和７年度までは現在の水準を確保できる見込みである。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ふるさと納税基金では、寄附者の要望に沿った事業を実施し計画的に一般会計繰入れを行う。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地域福祉基金・・・高齢者福祉推進事業の財源に充てるもの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さわやかなるせ仙人の郷基金・・・ふるさと納税を基金として積み立てるものであり、寄附者から指定を受けた事業へ充当するもの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公共施設等総合管理基金・・・公共施設の計画的な更新、除去事業に充当するもの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森林環境譲与税基金・・・村内の森林整備及びその促進に関する施策へ充当するもの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ふるさと水と土保全基金・・・土地改良施設の有する多面的機能の保全、集落住民共同活動の強化に関する事業へ充当するもの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地域福祉基金は前年度と地域福祉計画策定業務委託及び幸寿苑間仕切り改修工事に充当するため取崩しを行ったことによる減となっている。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さわやかなるせ仙人の郷基金は、毎年度指定されている事業に対して充当を行っているが、歳入のふるさと納税が伸びたことにより基金全体として増加している。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公共施設等総合管理基金は、公共施設の計画的な更新、除去に対応するため令和４年度に新たに造成している。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森林環境譲与税基金は、森林環境譲与税を全額積み立て、これを財源とした事業への充当を行った差分が残高として残ったため、基金として増加している。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地域福祉基金は後年度の財政需要に備え、継続して一定額を積み立て、必要に応じ取崩しを行う。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さわやかなるせ仙人の郷基金は、今後も増加することが見込まれており、寄附者の要望に沿った事業を展開しながら適切な運用に努める。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公共施設等総合管理基金については、公共施設等に係る後年度の財政需要に備え計画的に積立てを行う。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森林環境譲与税基金については、今後も安定的な財源が確保されていることから、積極的に活用を図る。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ふるさと土と水保全基金は、基金の目的に沿った運用を行う。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までは、地方債の償還額増加、簡易水道事業特別会計内での事業費増加に伴う一般会計繰出金の増加に対応するため、財政調整基金繰入金の取り崩しが続き、残高が減少していた。しかし令和３年度以降は普通交付税の大幅な増加に伴い基金全体の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令和７年度までは普通交付税が現在の水準で交付されることが見込まれることから、後年度の財政需要に備え、標準財政規模の１割を下回らないよう管理していく。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今後の施設老朽化に対応した地方債の増額や財政指数改善に向けた地方債の繰上償還が見込まれることから、定額で基金の積立てを行っている。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実質公債費比率やその他主要財政指標の状況を踏まえながら、適切な時期に減債基金を取り崩し、繰上償還を実施する。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2,392
2,298
203.69
4,400,459
4,321,744
75,785
2,258,167
3,638,279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令和３年度と同様、財政力指数は</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となっている。近年は成瀬ダム建設事業に伴い村民税及び固定資産税が増加傾向であったが、令和４年度は減少に転じている。成瀬ダム建設事業の進捗に伴いこの傾向は続くとみられ、また、成瀬ダム建設事業終了後には大幅な村税の減少が見込まれる。このことから、ふるさと納税をはじめとしたその他の歳入確保に取り組むとともに、既存事業の見直しなど歳出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165540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ポイントの減少したものの、類似団体平均を</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ポイント上回っている。分子では、物価高騰等による物件費の増加等があったものの、繰上償還の実施による公債費の減少等により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の減少となった。分母においては地方消費税交付金や成瀬ダム建設事業に係る財産収入などの増加要素があったものの、地方財政対策に伴う臨時財政対策債の減、公債費の減少による普通交付税の減に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ポイントの減少となった。これにより比率全体としては減少となっている。</a:t>
          </a:r>
        </a:p>
        <a:p>
          <a:r>
            <a:rPr kumimoji="1" lang="ja-JP" altLang="en-US" sz="1300">
              <a:latin typeface="ＭＳ Ｐゴシック" panose="020B0600070205080204" pitchFamily="50" charset="-128"/>
              <a:ea typeface="ＭＳ Ｐゴシック" panose="020B0600070205080204" pitchFamily="50" charset="-128"/>
            </a:rPr>
            <a:t>　今後も事業の見直しや繰上償還による経常的経費の削減を行い、比率の改善に努める。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73025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569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73025</xdr:rowOff>
    </xdr:from>
    <xdr:to>
      <xdr:col>19</xdr:col>
      <xdr:colOff>133350</xdr:colOff>
      <xdr:row>67</xdr:row>
      <xdr:rowOff>128270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1727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128270</xdr:rowOff>
    </xdr:from>
    <xdr:to>
      <xdr:col>15</xdr:col>
      <xdr:colOff>82550</xdr:colOff>
      <xdr:row>67</xdr:row>
      <xdr:rowOff>168487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6154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104140</xdr:rowOff>
    </xdr:from>
    <xdr:to>
      <xdr:col>11</xdr:col>
      <xdr:colOff>31750</xdr:colOff>
      <xdr:row>67</xdr:row>
      <xdr:rowOff>168487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5912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22225</xdr:rowOff>
    </xdr:from>
    <xdr:to>
      <xdr:col>19</xdr:col>
      <xdr:colOff>184150</xdr:colOff>
      <xdr:row>65</xdr:row>
      <xdr:rowOff>123825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108602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77470</xdr:rowOff>
    </xdr:from>
    <xdr:to>
      <xdr:col>15</xdr:col>
      <xdr:colOff>133350</xdr:colOff>
      <xdr:row>68</xdr:row>
      <xdr:rowOff>7620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163847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117687</xdr:rowOff>
    </xdr:from>
    <xdr:to>
      <xdr:col>11</xdr:col>
      <xdr:colOff>82550</xdr:colOff>
      <xdr:row>68</xdr:row>
      <xdr:rowOff>47837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32614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69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53340</xdr:rowOff>
    </xdr:from>
    <xdr:to>
      <xdr:col>7</xdr:col>
      <xdr:colOff>31750</xdr:colOff>
      <xdr:row>67</xdr:row>
      <xdr:rowOff>154940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139717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人口一人当たりの人件費・物件費等決算額は前年度対比</a:t>
          </a:r>
          <a:r>
            <a:rPr kumimoji="1" lang="en-US" altLang="ja-JP" sz="1300">
              <a:latin typeface="ＭＳ Ｐゴシック" panose="020B0600070205080204" pitchFamily="50" charset="-128"/>
              <a:ea typeface="ＭＳ Ｐゴシック" panose="020B0600070205080204" pitchFamily="50" charset="-128"/>
            </a:rPr>
            <a:t>26,481</a:t>
          </a:r>
          <a:r>
            <a:rPr kumimoji="1" lang="ja-JP" altLang="en-US" sz="1300">
              <a:latin typeface="ＭＳ Ｐゴシック" panose="020B0600070205080204" pitchFamily="50" charset="-128"/>
              <a:ea typeface="ＭＳ Ｐゴシック" panose="020B0600070205080204" pitchFamily="50" charset="-128"/>
            </a:rPr>
            <a:t>円増となる</a:t>
          </a:r>
          <a:r>
            <a:rPr kumimoji="1" lang="en-US" altLang="ja-JP" sz="1300">
              <a:latin typeface="ＭＳ Ｐゴシック" panose="020B0600070205080204" pitchFamily="50" charset="-128"/>
              <a:ea typeface="ＭＳ Ｐゴシック" panose="020B0600070205080204" pitchFamily="50" charset="-128"/>
            </a:rPr>
            <a:t>471,762</a:t>
          </a:r>
          <a:r>
            <a:rPr kumimoji="1" lang="ja-JP" altLang="en-US" sz="1300">
              <a:latin typeface="ＭＳ Ｐゴシック" panose="020B0600070205080204" pitchFamily="50" charset="-128"/>
              <a:ea typeface="ＭＳ Ｐゴシック" panose="020B0600070205080204" pitchFamily="50" charset="-128"/>
            </a:rPr>
            <a:t>円となっている。人件費は職員数減少等により減少しており、物件費についても新型コロナウイルス感染症にかかる備品購入費が減少したことにより減額となっている。一方、物件費については物価高騰により燃料費が増加したため増額となっている。</a:t>
          </a:r>
        </a:p>
        <a:p>
          <a:r>
            <a:rPr kumimoji="1" lang="ja-JP" altLang="en-US" sz="1300">
              <a:latin typeface="ＭＳ Ｐゴシック" panose="020B0600070205080204" pitchFamily="50" charset="-128"/>
              <a:ea typeface="ＭＳ Ｐゴシック" panose="020B0600070205080204" pitchFamily="50" charset="-128"/>
            </a:rPr>
            <a:t>　人口減少により歳出額が減少傾向にあるものの、物価高騰による物件費の増加傾向は令和５年度も続くことが予想されるため、徹底した歳出の見直しを行い経費の削減に努める。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22699</xdr:rowOff>
    </xdr:from>
    <xdr:to>
      <xdr:col>23</xdr:col>
      <xdr:colOff>133350</xdr:colOff>
      <xdr:row>81</xdr:row>
      <xdr:rowOff>53127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10149"/>
          <a:ext cx="838200" cy="3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5214</xdr:rowOff>
    </xdr:from>
    <xdr:to>
      <xdr:col>19</xdr:col>
      <xdr:colOff>133350</xdr:colOff>
      <xdr:row>81</xdr:row>
      <xdr:rowOff>22699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92664"/>
          <a:ext cx="889000" cy="1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151336</xdr:rowOff>
    </xdr:from>
    <xdr:to>
      <xdr:col>15</xdr:col>
      <xdr:colOff>82550</xdr:colOff>
      <xdr:row>81</xdr:row>
      <xdr:rowOff>5214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67336"/>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151336</xdr:rowOff>
    </xdr:from>
    <xdr:to>
      <xdr:col>11</xdr:col>
      <xdr:colOff>31750</xdr:colOff>
      <xdr:row>80</xdr:row>
      <xdr:rowOff>155049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867336"/>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2327</xdr:rowOff>
    </xdr:from>
    <xdr:to>
      <xdr:col>23</xdr:col>
      <xdr:colOff>184150</xdr:colOff>
      <xdr:row>81</xdr:row>
      <xdr:rowOff>103927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145854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6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143349</xdr:rowOff>
    </xdr:from>
    <xdr:to>
      <xdr:col>19</xdr:col>
      <xdr:colOff>184150</xdr:colOff>
      <xdr:row>81</xdr:row>
      <xdr:rowOff>73499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58276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4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125864</xdr:rowOff>
    </xdr:from>
    <xdr:to>
      <xdr:col>15</xdr:col>
      <xdr:colOff>133350</xdr:colOff>
      <xdr:row>81</xdr:row>
      <xdr:rowOff>56014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40791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92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100536</xdr:rowOff>
    </xdr:from>
    <xdr:to>
      <xdr:col>11</xdr:col>
      <xdr:colOff>82550</xdr:colOff>
      <xdr:row>81</xdr:row>
      <xdr:rowOff>30686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104249</xdr:rowOff>
    </xdr:from>
    <xdr:to>
      <xdr:col>7</xdr:col>
      <xdr:colOff>31750</xdr:colOff>
      <xdr:row>81</xdr:row>
      <xdr:rowOff>34399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19176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ラスパイレス指数は、令和４年度において類似団体平均を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ポイント上回る結果となったものの、前年度の差と比較すると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ポイント縮小している。主な要因は職員数の減少とこれによる給料月額の減少となっている。　</a:t>
          </a:r>
        </a:p>
        <a:p>
          <a:r>
            <a:rPr kumimoji="1" lang="ja-JP" altLang="en-US" sz="1300">
              <a:latin typeface="ＭＳ Ｐゴシック" panose="020B0600070205080204" pitchFamily="50" charset="-128"/>
              <a:ea typeface="ＭＳ Ｐゴシック" panose="020B0600070205080204" pitchFamily="50" charset="-128"/>
            </a:rPr>
            <a:t>　今後も適正な定員管理と職員手当の点検を行うなどして、給与の適正化に努める。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267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77611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6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77611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9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88</xdr:row>
      <xdr:rowOff>13405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937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a:t>
          </a:r>
          <a:r>
            <a:rPr kumimoji="1" lang="en-US" altLang="ja-JP" sz="1300">
              <a:latin typeface="ＭＳ Ｐゴシック" panose="020B0600070205080204" pitchFamily="50" charset="-128"/>
              <a:ea typeface="ＭＳ Ｐゴシック" panose="020B0600070205080204" pitchFamily="50" charset="-128"/>
            </a:rPr>
            <a:t>3.76</a:t>
          </a:r>
          <a:r>
            <a:rPr kumimoji="1" lang="ja-JP" altLang="en-US" sz="1300">
              <a:latin typeface="ＭＳ Ｐゴシック" panose="020B0600070205080204" pitchFamily="50" charset="-128"/>
              <a:ea typeface="ＭＳ Ｐゴシック" panose="020B0600070205080204" pitchFamily="50" charset="-128"/>
            </a:rPr>
            <a:t>人下回る</a:t>
          </a:r>
          <a:r>
            <a:rPr kumimoji="1" lang="en-US" altLang="ja-JP" sz="1300">
              <a:latin typeface="ＭＳ Ｐゴシック" panose="020B0600070205080204" pitchFamily="50" charset="-128"/>
              <a:ea typeface="ＭＳ Ｐゴシック" panose="020B0600070205080204" pitchFamily="50" charset="-128"/>
            </a:rPr>
            <a:t>15.89</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年度に策定した「東成瀬村まちづくり計画」において、職員定数を平成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年度末までに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人とする目標を掲げて取り組んだ結果、目標以上の削減を達成している。</a:t>
          </a:r>
        </a:p>
        <a:p>
          <a:r>
            <a:rPr kumimoji="1" lang="ja-JP" altLang="en-US" sz="1300">
              <a:latin typeface="ＭＳ Ｐゴシック" panose="020B0600070205080204" pitchFamily="50" charset="-128"/>
              <a:ea typeface="ＭＳ Ｐゴシック" panose="020B0600070205080204" pitchFamily="50" charset="-128"/>
            </a:rPr>
            <a:t>　今後も新規採用者と退職者の状況に鑑みながら、適正な定員管理に努める。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23188</xdr:rowOff>
    </xdr:from>
    <xdr:to>
      <xdr:col>81</xdr:col>
      <xdr:colOff>44450</xdr:colOff>
      <xdr:row>60</xdr:row>
      <xdr:rowOff>44905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1018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20073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0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31031</xdr:rowOff>
    </xdr:from>
    <xdr:to>
      <xdr:col>77</xdr:col>
      <xdr:colOff>44450</xdr:colOff>
      <xdr:row>60</xdr:row>
      <xdr:rowOff>44905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18031"/>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31031</xdr:rowOff>
    </xdr:from>
    <xdr:to>
      <xdr:col>72</xdr:col>
      <xdr:colOff>203200</xdr:colOff>
      <xdr:row>60</xdr:row>
      <xdr:rowOff>55563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18031"/>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55563</xdr:rowOff>
    </xdr:from>
    <xdr:to>
      <xdr:col>68</xdr:col>
      <xdr:colOff>152400</xdr:colOff>
      <xdr:row>60</xdr:row>
      <xdr:rowOff>57171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42563"/>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143838</xdr:rowOff>
    </xdr:from>
    <xdr:to>
      <xdr:col>81</xdr:col>
      <xdr:colOff>95250</xdr:colOff>
      <xdr:row>60</xdr:row>
      <xdr:rowOff>73988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65115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8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165555</xdr:rowOff>
    </xdr:from>
    <xdr:to>
      <xdr:col>77</xdr:col>
      <xdr:colOff>95250</xdr:colOff>
      <xdr:row>60</xdr:row>
      <xdr:rowOff>95705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105882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4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151681</xdr:rowOff>
    </xdr:from>
    <xdr:to>
      <xdr:col>73</xdr:col>
      <xdr:colOff>44450</xdr:colOff>
      <xdr:row>60</xdr:row>
      <xdr:rowOff>81831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92008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3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4763</xdr:rowOff>
    </xdr:from>
    <xdr:to>
      <xdr:col>68</xdr:col>
      <xdr:colOff>203200</xdr:colOff>
      <xdr:row>60</xdr:row>
      <xdr:rowOff>106363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116540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実質公債費比率は、令和３年度から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年において食肉加工センター・給食センターを整備し、地方債の発行が続いたことで平成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から８年連続して増加傾向で推移してきた。令和４年度は近年の地方債の繰上償還により減少に転じ、今後の単年度あたりの償還額は減少していくことが見込まれる。今後も継続的に繰上償還をはじめとした対策を講じ、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154517</xdr:rowOff>
    </xdr:from>
    <xdr:to>
      <xdr:col>81</xdr:col>
      <xdr:colOff>44450</xdr:colOff>
      <xdr:row>45</xdr:row>
      <xdr:rowOff>170604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8697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130387</xdr:rowOff>
    </xdr:from>
    <xdr:to>
      <xdr:col>77</xdr:col>
      <xdr:colOff>44450</xdr:colOff>
      <xdr:row>45</xdr:row>
      <xdr:rowOff>170604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8456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132927</xdr:rowOff>
    </xdr:from>
    <xdr:to>
      <xdr:col>72</xdr:col>
      <xdr:colOff>203200</xdr:colOff>
      <xdr:row>45</xdr:row>
      <xdr:rowOff>130387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67672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132927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5480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103717</xdr:rowOff>
    </xdr:from>
    <xdr:to>
      <xdr:col>81</xdr:col>
      <xdr:colOff>95250</xdr:colOff>
      <xdr:row>46</xdr:row>
      <xdr:rowOff>33867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171044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119804</xdr:rowOff>
    </xdr:from>
    <xdr:to>
      <xdr:col>77</xdr:col>
      <xdr:colOff>95250</xdr:colOff>
      <xdr:row>46</xdr:row>
      <xdr:rowOff>49954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8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46</xdr:row>
      <xdr:rowOff>34731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92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79587</xdr:rowOff>
    </xdr:from>
    <xdr:to>
      <xdr:col>73</xdr:col>
      <xdr:colOff>44450</xdr:colOff>
      <xdr:row>46</xdr:row>
      <xdr:rowOff>9737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165964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82127</xdr:rowOff>
    </xdr:from>
    <xdr:to>
      <xdr:col>68</xdr:col>
      <xdr:colOff>203200</xdr:colOff>
      <xdr:row>45</xdr:row>
      <xdr:rowOff>12277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168504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将来負担比率は、令和３年度から</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ポイント減少し将来負担比率なしとなった。</a:t>
          </a:r>
        </a:p>
        <a:p>
          <a:r>
            <a:rPr kumimoji="1" lang="ja-JP" altLang="en-US" sz="1300">
              <a:latin typeface="ＭＳ Ｐゴシック" panose="020B0600070205080204" pitchFamily="50" charset="-128"/>
              <a:ea typeface="ＭＳ Ｐゴシック" panose="020B0600070205080204" pitchFamily="50" charset="-128"/>
            </a:rPr>
            <a:t>　主な要因は繰上償還などによる地方債残高の減少及び基金積立による充当可能財源等の増加である。</a:t>
          </a:r>
        </a:p>
        <a:p>
          <a:r>
            <a:rPr kumimoji="1" lang="ja-JP" altLang="en-US" sz="1300">
              <a:latin typeface="ＭＳ Ｐゴシック" panose="020B0600070205080204" pitchFamily="50" charset="-128"/>
              <a:ea typeface="ＭＳ Ｐゴシック" panose="020B0600070205080204" pitchFamily="50" charset="-128"/>
            </a:rPr>
            <a:t>　しかし、これまで簡易水道事業特別会計において実施してきた統合簡易水道事業に係る地方債の償還が増加しており、これによる公営企業等繰入見込額が増加している。今後は、統合簡易水道事業事業の完了に伴い地方債の新規発行及び償還金が減少することが予想されるものの、簡易水道事業特別会計における料金見直しを行い、特別会計内での収支改善を図るなどして比率の減少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39642</xdr:rowOff>
    </xdr:from>
    <xdr:to>
      <xdr:col>77</xdr:col>
      <xdr:colOff>44450</xdr:colOff>
      <xdr:row>18</xdr:row>
      <xdr:rowOff>30299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611392"/>
          <a:ext cx="889000" cy="50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39733</xdr:rowOff>
    </xdr:from>
    <xdr:to>
      <xdr:col>72</xdr:col>
      <xdr:colOff>203200</xdr:colOff>
      <xdr:row>18</xdr:row>
      <xdr:rowOff>30299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954383"/>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43996</xdr:rowOff>
    </xdr:from>
    <xdr:to>
      <xdr:col>68</xdr:col>
      <xdr:colOff>152400</xdr:colOff>
      <xdr:row>17</xdr:row>
      <xdr:rowOff>39733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787196"/>
          <a:ext cx="889000" cy="16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160292</xdr:rowOff>
    </xdr:from>
    <xdr:to>
      <xdr:col>77</xdr:col>
      <xdr:colOff>95250</xdr:colOff>
      <xdr:row>15</xdr:row>
      <xdr:rowOff>90442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75219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64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150949</xdr:rowOff>
    </xdr:from>
    <xdr:to>
      <xdr:col>73</xdr:col>
      <xdr:colOff>44450</xdr:colOff>
      <xdr:row>18</xdr:row>
      <xdr:rowOff>81099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0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65876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160383</xdr:rowOff>
    </xdr:from>
    <xdr:to>
      <xdr:col>68</xdr:col>
      <xdr:colOff>203200</xdr:colOff>
      <xdr:row>17</xdr:row>
      <xdr:rowOff>90533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9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75310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164646</xdr:rowOff>
    </xdr:from>
    <xdr:to>
      <xdr:col>64</xdr:col>
      <xdr:colOff>152400</xdr:colOff>
      <xdr:row>16</xdr:row>
      <xdr:rowOff>94796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79573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2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2,392
2,298
203.69
4,400,459
4,321,744
75,785
2,258,167
3,638,279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人件費は、類似団体平均を</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％となっており、前年度比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ポイントの減少となった。これは特別職が不在であった期間があったこと及び職員数の減少が要因となっている。</a:t>
          </a:r>
        </a:p>
        <a:p>
          <a:r>
            <a:rPr kumimoji="1" lang="ja-JP" altLang="en-US" sz="1300">
              <a:latin typeface="ＭＳ Ｐゴシック" panose="020B0600070205080204" pitchFamily="50" charset="-128"/>
              <a:ea typeface="ＭＳ Ｐゴシック" panose="020B0600070205080204" pitchFamily="50" charset="-128"/>
            </a:rPr>
            <a:t>　今後も定員数との比較を行いながら、比率の維持に努めていく。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88900</xdr:rowOff>
    </xdr:from>
    <xdr:to>
      <xdr:col>24</xdr:col>
      <xdr:colOff>25400</xdr:colOff>
      <xdr:row>33</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575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xdr:rowOff>
    </xdr:from>
    <xdr:to>
      <xdr:col>19</xdr:col>
      <xdr:colOff>187325</xdr:colOff>
      <xdr:row>34</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6591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648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38100</xdr:rowOff>
    </xdr:from>
    <xdr:to>
      <xdr:col>24</xdr:col>
      <xdr:colOff>76200</xdr:colOff>
      <xdr:row>32</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121920</xdr:rowOff>
    </xdr:from>
    <xdr:to>
      <xdr:col>20</xdr:col>
      <xdr:colOff>38100</xdr:colOff>
      <xdr:row>33</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7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燃料費高騰などの増加分もあり、経常的物件費は増加となっている。</a:t>
          </a:r>
        </a:p>
        <a:p>
          <a:r>
            <a:rPr kumimoji="1" lang="ja-JP" altLang="en-US" sz="1300">
              <a:latin typeface="ＭＳ Ｐゴシック" panose="020B0600070205080204" pitchFamily="50" charset="-128"/>
              <a:ea typeface="ＭＳ Ｐゴシック" panose="020B0600070205080204" pitchFamily="50" charset="-128"/>
            </a:rPr>
            <a:t>　今後はペーパーレス化や業務の効率化等により物件費の削減に取り組んでいく。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17</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073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3556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073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xdr:rowOff>
    </xdr:from>
    <xdr:to>
      <xdr:col>73</xdr:col>
      <xdr:colOff>180975</xdr:colOff>
      <xdr:row>18</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896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9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124206</xdr:rowOff>
    </xdr:from>
    <xdr:to>
      <xdr:col>74</xdr:col>
      <xdr:colOff>31750</xdr:colOff>
      <xdr:row>18</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39133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これは、対象者数の減少による福祉医療給付費や児童手当の減により経常的扶助費に充当した経常的一般財源が減少したためである。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710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ポイント増加となる</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このうち、維持補修費が</a:t>
          </a:r>
          <a:r>
            <a:rPr kumimoji="1" lang="en-US" altLang="ja-JP" sz="1300">
              <a:latin typeface="ＭＳ Ｐゴシック" panose="020B0600070205080204" pitchFamily="50" charset="-128"/>
              <a:ea typeface="ＭＳ Ｐゴシック" panose="020B0600070205080204" pitchFamily="50" charset="-128"/>
            </a:rPr>
            <a:t>2,420</a:t>
          </a:r>
          <a:r>
            <a:rPr kumimoji="1" lang="ja-JP" altLang="en-US" sz="1300">
              <a:latin typeface="ＭＳ Ｐゴシック" panose="020B0600070205080204" pitchFamily="50" charset="-128"/>
              <a:ea typeface="ＭＳ Ｐゴシック" panose="020B0600070205080204" pitchFamily="50" charset="-128"/>
            </a:rPr>
            <a:t>万円の増額となっている。これは除排雪経費に係る普通交付税算入額が増加したことにより、臨時的な経費の比率が低下したことが主な要因となっている。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120142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196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106426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19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106426</xdr:rowOff>
    </xdr:from>
    <xdr:to>
      <xdr:col>73</xdr:col>
      <xdr:colOff>180975</xdr:colOff>
      <xdr:row>57</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79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10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55626</xdr:rowOff>
    </xdr:from>
    <xdr:to>
      <xdr:col>74</xdr:col>
      <xdr:colOff>31750</xdr:colOff>
      <xdr:row>57</xdr:row>
      <xdr:rowOff>157226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142003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ポイント増加となる</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分子については、湯沢雄勝広域市町村圏組合負担金の増加等により</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万円増加しており、分母については臨時財政対策債の減少等によりに減少していることから比率は増加している。　今後は各事業の積極的な見直しも実施し、数値の改善に取り組んでいく。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72136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26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ポイント減少となる</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経常的公債費は近年の繰上償還等による定時償還分の減少などにより</a:t>
          </a:r>
          <a:r>
            <a:rPr kumimoji="1" lang="en-US" altLang="ja-JP" sz="1300">
              <a:latin typeface="ＭＳ Ｐゴシック" panose="020B0600070205080204" pitchFamily="50" charset="-128"/>
              <a:ea typeface="ＭＳ Ｐゴシック" panose="020B0600070205080204" pitchFamily="50" charset="-128"/>
            </a:rPr>
            <a:t>9,594</a:t>
          </a:r>
          <a:r>
            <a:rPr kumimoji="1" lang="ja-JP" altLang="en-US" sz="1300">
              <a:latin typeface="ＭＳ Ｐゴシック" panose="020B0600070205080204" pitchFamily="50" charset="-128"/>
              <a:ea typeface="ＭＳ Ｐゴシック" panose="020B0600070205080204" pitchFamily="50" charset="-128"/>
            </a:rPr>
            <a:t>万円減少となったほか、繰上償還額が</a:t>
          </a:r>
          <a:r>
            <a:rPr kumimoji="1" lang="en-US" altLang="ja-JP" sz="1300">
              <a:latin typeface="ＭＳ Ｐゴシック" panose="020B0600070205080204" pitchFamily="50" charset="-128"/>
              <a:ea typeface="ＭＳ Ｐゴシック" panose="020B0600070205080204" pitchFamily="50" charset="-128"/>
            </a:rPr>
            <a:t>6,295</a:t>
          </a:r>
          <a:r>
            <a:rPr kumimoji="1" lang="ja-JP" altLang="en-US" sz="1300">
              <a:latin typeface="ＭＳ Ｐゴシック" panose="020B0600070205080204" pitchFamily="50" charset="-128"/>
              <a:ea typeface="ＭＳ Ｐゴシック" panose="020B0600070205080204" pitchFamily="50" charset="-128"/>
            </a:rPr>
            <a:t>万円減少したことにより大幅に減少した。</a:t>
          </a:r>
        </a:p>
        <a:p>
          <a:r>
            <a:rPr kumimoji="1" lang="ja-JP" altLang="en-US" sz="1300">
              <a:latin typeface="ＭＳ Ｐゴシック" panose="020B0600070205080204" pitchFamily="50" charset="-128"/>
              <a:ea typeface="ＭＳ Ｐゴシック" panose="020B0600070205080204" pitchFamily="50" charset="-128"/>
            </a:rPr>
            <a:t>　比率は前年度から減少したものの、類似団体平均と比較すると依然として高止まりしていることから、地方債を伴う普通建設事業の縮小や見直しを行い、数値の改善に努める。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5080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148607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6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5080</xdr:rowOff>
    </xdr:from>
    <xdr:to>
      <xdr:col>24</xdr:col>
      <xdr:colOff>114300</xdr:colOff>
      <xdr:row>80</xdr:row>
      <xdr:rowOff>5080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2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35561</xdr:rowOff>
    </xdr:from>
    <xdr:to>
      <xdr:col>24</xdr:col>
      <xdr:colOff>25400</xdr:colOff>
      <xdr:row>79</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58011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165100</xdr:rowOff>
    </xdr:from>
    <xdr:to>
      <xdr:col>19</xdr:col>
      <xdr:colOff>187325</xdr:colOff>
      <xdr:row>80</xdr:row>
      <xdr:rowOff>115570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7096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15239</xdr:rowOff>
    </xdr:from>
    <xdr:to>
      <xdr:col>20</xdr:col>
      <xdr:colOff>38100</xdr:colOff>
      <xdr:row>76</xdr:row>
      <xdr:rowOff>116839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111761</xdr:rowOff>
    </xdr:from>
    <xdr:to>
      <xdr:col>15</xdr:col>
      <xdr:colOff>98425</xdr:colOff>
      <xdr:row>80</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65631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77470</xdr:rowOff>
    </xdr:from>
    <xdr:to>
      <xdr:col>11</xdr:col>
      <xdr:colOff>9525</xdr:colOff>
      <xdr:row>79</xdr:row>
      <xdr:rowOff>111761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6220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156211</xdr:rowOff>
    </xdr:from>
    <xdr:to>
      <xdr:col>24</xdr:col>
      <xdr:colOff>76200</xdr:colOff>
      <xdr:row>79</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128288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114300</xdr:rowOff>
    </xdr:from>
    <xdr:to>
      <xdr:col>20</xdr:col>
      <xdr:colOff>38100</xdr:colOff>
      <xdr:row>80</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64770</xdr:rowOff>
    </xdr:from>
    <xdr:to>
      <xdr:col>15</xdr:col>
      <xdr:colOff>149225</xdr:colOff>
      <xdr:row>80</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151147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60961</xdr:rowOff>
    </xdr:from>
    <xdr:to>
      <xdr:col>11</xdr:col>
      <xdr:colOff>60325</xdr:colOff>
      <xdr:row>79</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147338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26670</xdr:rowOff>
    </xdr:from>
    <xdr:to>
      <xdr:col>6</xdr:col>
      <xdr:colOff>171450</xdr:colOff>
      <xdr:row>79</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113047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ポイント増加となる</a:t>
          </a:r>
          <a:r>
            <a:rPr kumimoji="1" lang="en-US" altLang="ja-JP" sz="1300">
              <a:latin typeface="ＭＳ Ｐゴシック" panose="020B0600070205080204" pitchFamily="50" charset="-128"/>
              <a:ea typeface="ＭＳ Ｐゴシック" panose="020B0600070205080204" pitchFamily="50" charset="-128"/>
            </a:rPr>
            <a:t>60.9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比率の分子においては物価高騰等の影響により増加傾向にあるとともに、公債費の減少による普通交付税額の減少などにより公債費以外の経費に係る比率が高まっている。</a:t>
          </a:r>
        </a:p>
        <a:p>
          <a:r>
            <a:rPr kumimoji="1" lang="ja-JP" altLang="en-US" sz="1300">
              <a:latin typeface="ＭＳ Ｐゴシック" panose="020B0600070205080204" pitchFamily="50" charset="-128"/>
              <a:ea typeface="ＭＳ Ｐゴシック" panose="020B0600070205080204" pitchFamily="50" charset="-128"/>
            </a:rPr>
            <a:t>　令和５年度以降はこの比率をさらに改善させることを念頭に、各事業の見直しや経費の削減に努める。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66040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8524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76</xdr:row>
      <xdr:rowOff>77470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8524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77470</xdr:rowOff>
    </xdr:from>
    <xdr:to>
      <xdr:col>73</xdr:col>
      <xdr:colOff>180975</xdr:colOff>
      <xdr:row>77</xdr:row>
      <xdr:rowOff>119380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076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119380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94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15240</xdr:rowOff>
    </xdr:from>
    <xdr:to>
      <xdr:col>82</xdr:col>
      <xdr:colOff>158750</xdr:colOff>
      <xdr:row>75</xdr:row>
      <xdr:rowOff>116840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31767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154957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15055</xdr:rowOff>
    </xdr:from>
    <xdr:to>
      <xdr:col>29</xdr:col>
      <xdr:colOff>127000</xdr:colOff>
      <xdr:row>18</xdr:row>
      <xdr:rowOff>24452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48780"/>
          <a:ext cx="647700" cy="9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15055</xdr:rowOff>
    </xdr:from>
    <xdr:to>
      <xdr:col>26</xdr:col>
      <xdr:colOff>50800</xdr:colOff>
      <xdr:row>18</xdr:row>
      <xdr:rowOff>20225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48780"/>
          <a:ext cx="698500" cy="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162185</xdr:rowOff>
    </xdr:from>
    <xdr:to>
      <xdr:col>22</xdr:col>
      <xdr:colOff>114300</xdr:colOff>
      <xdr:row>18</xdr:row>
      <xdr:rowOff>20225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24460"/>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162185</xdr:rowOff>
    </xdr:from>
    <xdr:to>
      <xdr:col>18</xdr:col>
      <xdr:colOff>177800</xdr:colOff>
      <xdr:row>18</xdr:row>
      <xdr:rowOff>1175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24460"/>
          <a:ext cx="698500" cy="1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145102</xdr:rowOff>
    </xdr:from>
    <xdr:to>
      <xdr:col>29</xdr:col>
      <xdr:colOff>177800</xdr:colOff>
      <xdr:row>18</xdr:row>
      <xdr:rowOff>75252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07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117179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135705</xdr:rowOff>
    </xdr:from>
    <xdr:to>
      <xdr:col>26</xdr:col>
      <xdr:colOff>101600</xdr:colOff>
      <xdr:row>18</xdr:row>
      <xdr:rowOff>65855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7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50632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140875</xdr:rowOff>
    </xdr:from>
    <xdr:to>
      <xdr:col>22</xdr:col>
      <xdr:colOff>165100</xdr:colOff>
      <xdr:row>18</xdr:row>
      <xdr:rowOff>71025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55802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111385</xdr:rowOff>
    </xdr:from>
    <xdr:to>
      <xdr:col>19</xdr:col>
      <xdr:colOff>38100</xdr:colOff>
      <xdr:row>18</xdr:row>
      <xdr:rowOff>41535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51712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4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121825</xdr:rowOff>
    </xdr:from>
    <xdr:to>
      <xdr:col>15</xdr:col>
      <xdr:colOff>101600</xdr:colOff>
      <xdr:row>18</xdr:row>
      <xdr:rowOff>51975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62152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147511</xdr:rowOff>
    </xdr:from>
    <xdr:to>
      <xdr:col>29</xdr:col>
      <xdr:colOff>127000</xdr:colOff>
      <xdr:row>35</xdr:row>
      <xdr:rowOff>181761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757861"/>
          <a:ext cx="647700" cy="3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146779</xdr:rowOff>
    </xdr:from>
    <xdr:to>
      <xdr:col>26</xdr:col>
      <xdr:colOff>50800</xdr:colOff>
      <xdr:row>35</xdr:row>
      <xdr:rowOff>147511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57129"/>
          <a:ext cx="698500" cy="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146779</xdr:rowOff>
    </xdr:from>
    <xdr:to>
      <xdr:col>22</xdr:col>
      <xdr:colOff>114300</xdr:colOff>
      <xdr:row>35</xdr:row>
      <xdr:rowOff>263457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57129"/>
          <a:ext cx="698500" cy="116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263457</xdr:rowOff>
    </xdr:from>
    <xdr:to>
      <xdr:col>18</xdr:col>
      <xdr:colOff>177800</xdr:colOff>
      <xdr:row>35</xdr:row>
      <xdr:rowOff>310274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73807"/>
          <a:ext cx="698500" cy="4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130961</xdr:rowOff>
    </xdr:from>
    <xdr:to>
      <xdr:col>29</xdr:col>
      <xdr:colOff>177800</xdr:colOff>
      <xdr:row>35</xdr:row>
      <xdr:rowOff>232561</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4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318938</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58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96711</xdr:rowOff>
    </xdr:from>
    <xdr:to>
      <xdr:col>26</xdr:col>
      <xdr:colOff>101600</xdr:colOff>
      <xdr:row>35</xdr:row>
      <xdr:rowOff>198311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07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208488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75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95979</xdr:rowOff>
    </xdr:from>
    <xdr:to>
      <xdr:col>22</xdr:col>
      <xdr:colOff>165100</xdr:colOff>
      <xdr:row>35</xdr:row>
      <xdr:rowOff>197579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0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207756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7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212657</xdr:rowOff>
    </xdr:from>
    <xdr:to>
      <xdr:col>19</xdr:col>
      <xdr:colOff>38100</xdr:colOff>
      <xdr:row>35</xdr:row>
      <xdr:rowOff>314257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2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324434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5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259474</xdr:rowOff>
    </xdr:from>
    <xdr:to>
      <xdr:col>15</xdr:col>
      <xdr:colOff>101600</xdr:colOff>
      <xdr:row>36</xdr:row>
      <xdr:rowOff>18174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6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6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2,392
2,298
203.69
4,400,459
4,321,744
75,785
2,258,167
3,638,279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49849</xdr:rowOff>
    </xdr:from>
    <xdr:to>
      <xdr:col>24</xdr:col>
      <xdr:colOff>63500</xdr:colOff>
      <xdr:row>37</xdr:row>
      <xdr:rowOff>81822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93499"/>
          <a:ext cx="8382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49849</xdr:rowOff>
    </xdr:from>
    <xdr:to>
      <xdr:col>19</xdr:col>
      <xdr:colOff>177800</xdr:colOff>
      <xdr:row>37</xdr:row>
      <xdr:rowOff>52624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3499"/>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52624</xdr:rowOff>
    </xdr:from>
    <xdr:to>
      <xdr:col>15</xdr:col>
      <xdr:colOff>50800</xdr:colOff>
      <xdr:row>37</xdr:row>
      <xdr:rowOff>60248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96274"/>
          <a:ext cx="8890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60248</xdr:rowOff>
    </xdr:from>
    <xdr:to>
      <xdr:col>10</xdr:col>
      <xdr:colOff>114300</xdr:colOff>
      <xdr:row>37</xdr:row>
      <xdr:rowOff>76149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03898"/>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31022</xdr:rowOff>
    </xdr:from>
    <xdr:to>
      <xdr:col>24</xdr:col>
      <xdr:colOff>114300</xdr:colOff>
      <xdr:row>37</xdr:row>
      <xdr:rowOff>132622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117399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170499</xdr:rowOff>
    </xdr:from>
    <xdr:to>
      <xdr:col>20</xdr:col>
      <xdr:colOff>38100</xdr:colOff>
      <xdr:row>37</xdr:row>
      <xdr:rowOff>100649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91776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1824</xdr:rowOff>
    </xdr:from>
    <xdr:to>
      <xdr:col>15</xdr:col>
      <xdr:colOff>101600</xdr:colOff>
      <xdr:row>37</xdr:row>
      <xdr:rowOff>103424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94551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3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9448</xdr:rowOff>
    </xdr:from>
    <xdr:to>
      <xdr:col>10</xdr:col>
      <xdr:colOff>165100</xdr:colOff>
      <xdr:row>37</xdr:row>
      <xdr:rowOff>111048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102175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25349</xdr:rowOff>
    </xdr:from>
    <xdr:to>
      <xdr:col>6</xdr:col>
      <xdr:colOff>38100</xdr:colOff>
      <xdr:row>37</xdr:row>
      <xdr:rowOff>126949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118076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6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63508</xdr:rowOff>
    </xdr:from>
    <xdr:to>
      <xdr:col>24</xdr:col>
      <xdr:colOff>63500</xdr:colOff>
      <xdr:row>57</xdr:row>
      <xdr:rowOff>126304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6158"/>
          <a:ext cx="8382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126304</xdr:rowOff>
    </xdr:from>
    <xdr:to>
      <xdr:col>19</xdr:col>
      <xdr:colOff>177800</xdr:colOff>
      <xdr:row>57</xdr:row>
      <xdr:rowOff>126529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8954"/>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110020</xdr:rowOff>
    </xdr:from>
    <xdr:to>
      <xdr:col>15</xdr:col>
      <xdr:colOff>50800</xdr:colOff>
      <xdr:row>57</xdr:row>
      <xdr:rowOff>126529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8267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110020</xdr:rowOff>
    </xdr:from>
    <xdr:to>
      <xdr:col>10</xdr:col>
      <xdr:colOff>114300</xdr:colOff>
      <xdr:row>57</xdr:row>
      <xdr:rowOff>112069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2670"/>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12708</xdr:rowOff>
    </xdr:from>
    <xdr:to>
      <xdr:col>24</xdr:col>
      <xdr:colOff>114300</xdr:colOff>
      <xdr:row>57</xdr:row>
      <xdr:rowOff>114308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35585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75504</xdr:rowOff>
    </xdr:from>
    <xdr:to>
      <xdr:col>20</xdr:col>
      <xdr:colOff>38100</xdr:colOff>
      <xdr:row>58</xdr:row>
      <xdr:rowOff>5654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168231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4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75729</xdr:rowOff>
    </xdr:from>
    <xdr:to>
      <xdr:col>15</xdr:col>
      <xdr:colOff>101600</xdr:colOff>
      <xdr:row>58</xdr:row>
      <xdr:rowOff>5879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168456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4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59220</xdr:rowOff>
    </xdr:from>
    <xdr:to>
      <xdr:col>10</xdr:col>
      <xdr:colOff>165100</xdr:colOff>
      <xdr:row>57</xdr:row>
      <xdr:rowOff>160820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5897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0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61269</xdr:rowOff>
    </xdr:from>
    <xdr:to>
      <xdr:col>6</xdr:col>
      <xdr:colOff>38100</xdr:colOff>
      <xdr:row>57</xdr:row>
      <xdr:rowOff>162869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7946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0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10033</xdr:rowOff>
    </xdr:from>
    <xdr:to>
      <xdr:col>24</xdr:col>
      <xdr:colOff>63500</xdr:colOff>
      <xdr:row>73</xdr:row>
      <xdr:rowOff>45974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525883"/>
          <a:ext cx="8382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10033</xdr:rowOff>
    </xdr:from>
    <xdr:to>
      <xdr:col>19</xdr:col>
      <xdr:colOff>177800</xdr:colOff>
      <xdr:row>73</xdr:row>
      <xdr:rowOff>153530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525883"/>
          <a:ext cx="889000" cy="14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153530</xdr:rowOff>
    </xdr:from>
    <xdr:to>
      <xdr:col>15</xdr:col>
      <xdr:colOff>50800</xdr:colOff>
      <xdr:row>75</xdr:row>
      <xdr:rowOff>157987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669380"/>
          <a:ext cx="889000" cy="34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45733</xdr:rowOff>
    </xdr:from>
    <xdr:to>
      <xdr:col>10</xdr:col>
      <xdr:colOff>114300</xdr:colOff>
      <xdr:row>75</xdr:row>
      <xdr:rowOff>157987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04483"/>
          <a:ext cx="889000" cy="1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166624</xdr:rowOff>
    </xdr:from>
    <xdr:to>
      <xdr:col>24</xdr:col>
      <xdr:colOff>114300</xdr:colOff>
      <xdr:row>73</xdr:row>
      <xdr:rowOff>96774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5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18051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36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130683</xdr:rowOff>
    </xdr:from>
    <xdr:to>
      <xdr:col>20</xdr:col>
      <xdr:colOff>38100</xdr:colOff>
      <xdr:row>73</xdr:row>
      <xdr:rowOff>60833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4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77360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25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102730</xdr:rowOff>
    </xdr:from>
    <xdr:to>
      <xdr:col>15</xdr:col>
      <xdr:colOff>101600</xdr:colOff>
      <xdr:row>74</xdr:row>
      <xdr:rowOff>32880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49407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3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107188</xdr:rowOff>
    </xdr:from>
    <xdr:to>
      <xdr:col>10</xdr:col>
      <xdr:colOff>165100</xdr:colOff>
      <xdr:row>76</xdr:row>
      <xdr:rowOff>37337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65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53865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166383</xdr:rowOff>
    </xdr:from>
    <xdr:to>
      <xdr:col>6</xdr:col>
      <xdr:colOff>38100</xdr:colOff>
      <xdr:row>75</xdr:row>
      <xdr:rowOff>96533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113060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6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58874</xdr:rowOff>
    </xdr:from>
    <xdr:to>
      <xdr:col>24</xdr:col>
      <xdr:colOff>63500</xdr:colOff>
      <xdr:row>94</xdr:row>
      <xdr:rowOff>152980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175174"/>
          <a:ext cx="8382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58874</xdr:rowOff>
    </xdr:from>
    <xdr:to>
      <xdr:col>19</xdr:col>
      <xdr:colOff>177800</xdr:colOff>
      <xdr:row>95</xdr:row>
      <xdr:rowOff>148180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75174"/>
          <a:ext cx="889000" cy="26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148180</xdr:rowOff>
    </xdr:from>
    <xdr:to>
      <xdr:col>15</xdr:col>
      <xdr:colOff>50800</xdr:colOff>
      <xdr:row>96</xdr:row>
      <xdr:rowOff>158913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35930"/>
          <a:ext cx="889000" cy="18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158913</xdr:rowOff>
    </xdr:from>
    <xdr:to>
      <xdr:col>10</xdr:col>
      <xdr:colOff>114300</xdr:colOff>
      <xdr:row>97</xdr:row>
      <xdr:rowOff>29690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1811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76961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102180</xdr:rowOff>
    </xdr:from>
    <xdr:to>
      <xdr:col>24</xdr:col>
      <xdr:colOff>114300</xdr:colOff>
      <xdr:row>95</xdr:row>
      <xdr:rowOff>32330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125057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6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8074</xdr:rowOff>
    </xdr:from>
    <xdr:to>
      <xdr:col>20</xdr:col>
      <xdr:colOff>38100</xdr:colOff>
      <xdr:row>94</xdr:row>
      <xdr:rowOff>109674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126201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9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97380</xdr:rowOff>
    </xdr:from>
    <xdr:to>
      <xdr:col>15</xdr:col>
      <xdr:colOff>101600</xdr:colOff>
      <xdr:row>96</xdr:row>
      <xdr:rowOff>27530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44057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6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108113</xdr:rowOff>
    </xdr:from>
    <xdr:to>
      <xdr:col>10</xdr:col>
      <xdr:colOff>165100</xdr:colOff>
      <xdr:row>97</xdr:row>
      <xdr:rowOff>38263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54790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4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150340</xdr:rowOff>
    </xdr:from>
    <xdr:to>
      <xdr:col>6</xdr:col>
      <xdr:colOff>38100</xdr:colOff>
      <xdr:row>97</xdr:row>
      <xdr:rowOff>80490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97017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39303</xdr:rowOff>
    </xdr:from>
    <xdr:to>
      <xdr:col>55</xdr:col>
      <xdr:colOff>0</xdr:colOff>
      <xdr:row>38</xdr:row>
      <xdr:rowOff>41994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554403"/>
          <a:ext cx="8382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139175</xdr:rowOff>
    </xdr:from>
    <xdr:to>
      <xdr:col>50</xdr:col>
      <xdr:colOff>114300</xdr:colOff>
      <xdr:row>38</xdr:row>
      <xdr:rowOff>39303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82825"/>
          <a:ext cx="889000" cy="7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139175</xdr:rowOff>
    </xdr:from>
    <xdr:to>
      <xdr:col>45</xdr:col>
      <xdr:colOff>177800</xdr:colOff>
      <xdr:row>38</xdr:row>
      <xdr:rowOff>106445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2825"/>
          <a:ext cx="889000" cy="1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106445</xdr:rowOff>
    </xdr:from>
    <xdr:to>
      <xdr:col>41</xdr:col>
      <xdr:colOff>50800</xdr:colOff>
      <xdr:row>38</xdr:row>
      <xdr:rowOff>107483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21545"/>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162644</xdr:rowOff>
    </xdr:from>
    <xdr:to>
      <xdr:col>55</xdr:col>
      <xdr:colOff>50800</xdr:colOff>
      <xdr:row>38</xdr:row>
      <xdr:rowOff>92794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0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14071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5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159953</xdr:rowOff>
    </xdr:from>
    <xdr:to>
      <xdr:col>50</xdr:col>
      <xdr:colOff>165100</xdr:colOff>
      <xdr:row>38</xdr:row>
      <xdr:rowOff>90103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0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106630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7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88375</xdr:rowOff>
    </xdr:from>
    <xdr:to>
      <xdr:col>46</xdr:col>
      <xdr:colOff>38100</xdr:colOff>
      <xdr:row>38</xdr:row>
      <xdr:rowOff>18525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9652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52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55645</xdr:rowOff>
    </xdr:from>
    <xdr:to>
      <xdr:col>41</xdr:col>
      <xdr:colOff>101600</xdr:colOff>
      <xdr:row>38</xdr:row>
      <xdr:rowOff>157245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2322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4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56683</xdr:rowOff>
    </xdr:from>
    <xdr:to>
      <xdr:col>36</xdr:col>
      <xdr:colOff>165100</xdr:colOff>
      <xdr:row>38</xdr:row>
      <xdr:rowOff>158283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3361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34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31282</xdr:rowOff>
    </xdr:from>
    <xdr:to>
      <xdr:col>55</xdr:col>
      <xdr:colOff>0</xdr:colOff>
      <xdr:row>58</xdr:row>
      <xdr:rowOff>96913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75382"/>
          <a:ext cx="838200" cy="6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96913</xdr:rowOff>
    </xdr:from>
    <xdr:to>
      <xdr:col>50</xdr:col>
      <xdr:colOff>114300</xdr:colOff>
      <xdr:row>58</xdr:row>
      <xdr:rowOff>113666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41013"/>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65339</xdr:rowOff>
    </xdr:from>
    <xdr:to>
      <xdr:col>45</xdr:col>
      <xdr:colOff>177800</xdr:colOff>
      <xdr:row>58</xdr:row>
      <xdr:rowOff>113666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09439"/>
          <a:ext cx="889000" cy="4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48144</xdr:rowOff>
    </xdr:from>
    <xdr:to>
      <xdr:col>41</xdr:col>
      <xdr:colOff>50800</xdr:colOff>
      <xdr:row>58</xdr:row>
      <xdr:rowOff>65339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92244"/>
          <a:ext cx="8890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50020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151932</xdr:rowOff>
    </xdr:from>
    <xdr:to>
      <xdr:col>55</xdr:col>
      <xdr:colOff>50800</xdr:colOff>
      <xdr:row>58</xdr:row>
      <xdr:rowOff>82082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130359</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0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46113</xdr:rowOff>
    </xdr:from>
    <xdr:to>
      <xdr:col>50</xdr:col>
      <xdr:colOff>165100</xdr:colOff>
      <xdr:row>58</xdr:row>
      <xdr:rowOff>147713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138840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08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62866</xdr:rowOff>
    </xdr:from>
    <xdr:to>
      <xdr:col>46</xdr:col>
      <xdr:colOff>38100</xdr:colOff>
      <xdr:row>58</xdr:row>
      <xdr:rowOff>164466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155593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09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14539</xdr:rowOff>
    </xdr:from>
    <xdr:to>
      <xdr:col>41</xdr:col>
      <xdr:colOff>101600</xdr:colOff>
      <xdr:row>58</xdr:row>
      <xdr:rowOff>116139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107266</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05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168794</xdr:rowOff>
    </xdr:from>
    <xdr:to>
      <xdr:col>36</xdr:col>
      <xdr:colOff>165100</xdr:colOff>
      <xdr:row>58</xdr:row>
      <xdr:rowOff>98944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90071</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03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28856</xdr:rowOff>
    </xdr:from>
    <xdr:to>
      <xdr:col>55</xdr:col>
      <xdr:colOff>0</xdr:colOff>
      <xdr:row>79</xdr:row>
      <xdr:rowOff>36976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73406"/>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158073</xdr:rowOff>
    </xdr:from>
    <xdr:to>
      <xdr:col>50</xdr:col>
      <xdr:colOff>114300</xdr:colOff>
      <xdr:row>79</xdr:row>
      <xdr:rowOff>36976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31173"/>
          <a:ext cx="889000" cy="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103671</xdr:rowOff>
    </xdr:from>
    <xdr:to>
      <xdr:col>45</xdr:col>
      <xdr:colOff>177800</xdr:colOff>
      <xdr:row>78</xdr:row>
      <xdr:rowOff>158073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76771"/>
          <a:ext cx="889000" cy="5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103671</xdr:rowOff>
    </xdr:from>
    <xdr:to>
      <xdr:col>41</xdr:col>
      <xdr:colOff>50800</xdr:colOff>
      <xdr:row>78</xdr:row>
      <xdr:rowOff>109176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76771"/>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149506</xdr:rowOff>
    </xdr:from>
    <xdr:to>
      <xdr:col>55</xdr:col>
      <xdr:colOff>50800</xdr:colOff>
      <xdr:row>79</xdr:row>
      <xdr:rowOff>79656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64433</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157626</xdr:rowOff>
    </xdr:from>
    <xdr:to>
      <xdr:col>50</xdr:col>
      <xdr:colOff>165100</xdr:colOff>
      <xdr:row>79</xdr:row>
      <xdr:rowOff>87776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78903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107273</xdr:rowOff>
    </xdr:from>
    <xdr:to>
      <xdr:col>46</xdr:col>
      <xdr:colOff>38100</xdr:colOff>
      <xdr:row>79</xdr:row>
      <xdr:rowOff>37423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28550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7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52871</xdr:rowOff>
    </xdr:from>
    <xdr:to>
      <xdr:col>41</xdr:col>
      <xdr:colOff>101600</xdr:colOff>
      <xdr:row>78</xdr:row>
      <xdr:rowOff>154471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170998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2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58376</xdr:rowOff>
    </xdr:from>
    <xdr:to>
      <xdr:col>36</xdr:col>
      <xdr:colOff>165100</xdr:colOff>
      <xdr:row>78</xdr:row>
      <xdr:rowOff>159976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5053</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20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3626</xdr:rowOff>
    </xdr:from>
    <xdr:to>
      <xdr:col>55</xdr:col>
      <xdr:colOff>0</xdr:colOff>
      <xdr:row>96</xdr:row>
      <xdr:rowOff>2174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91376"/>
          <a:ext cx="838200" cy="16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2174</xdr:rowOff>
    </xdr:from>
    <xdr:to>
      <xdr:col>50</xdr:col>
      <xdr:colOff>114300</xdr:colOff>
      <xdr:row>97</xdr:row>
      <xdr:rowOff>38046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61374"/>
          <a:ext cx="889000" cy="20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38046</xdr:rowOff>
    </xdr:from>
    <xdr:to>
      <xdr:col>45</xdr:col>
      <xdr:colOff>177800</xdr:colOff>
      <xdr:row>97</xdr:row>
      <xdr:rowOff>38244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68696"/>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142630</xdr:rowOff>
    </xdr:from>
    <xdr:to>
      <xdr:col>41</xdr:col>
      <xdr:colOff>50800</xdr:colOff>
      <xdr:row>97</xdr:row>
      <xdr:rowOff>38244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601830"/>
          <a:ext cx="889000" cy="6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124276</xdr:rowOff>
    </xdr:from>
    <xdr:to>
      <xdr:col>55</xdr:col>
      <xdr:colOff>50800</xdr:colOff>
      <xdr:row>95</xdr:row>
      <xdr:rowOff>54426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147153</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9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122824</xdr:rowOff>
    </xdr:from>
    <xdr:to>
      <xdr:col>50</xdr:col>
      <xdr:colOff>165100</xdr:colOff>
      <xdr:row>96</xdr:row>
      <xdr:rowOff>52974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44101</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650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158696</xdr:rowOff>
    </xdr:from>
    <xdr:to>
      <xdr:col>46</xdr:col>
      <xdr:colOff>38100</xdr:colOff>
      <xdr:row>97</xdr:row>
      <xdr:rowOff>88846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79973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158894</xdr:rowOff>
    </xdr:from>
    <xdr:to>
      <xdr:col>41</xdr:col>
      <xdr:colOff>101600</xdr:colOff>
      <xdr:row>97</xdr:row>
      <xdr:rowOff>89044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80171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91830</xdr:rowOff>
    </xdr:from>
    <xdr:to>
      <xdr:col>36</xdr:col>
      <xdr:colOff>165100</xdr:colOff>
      <xdr:row>97</xdr:row>
      <xdr:rowOff>21980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13107</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664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38259</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24809"/>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38259</xdr:rowOff>
    </xdr:from>
    <xdr:to>
      <xdr:col>71</xdr:col>
      <xdr:colOff>177800</xdr:colOff>
      <xdr:row>39</xdr:row>
      <xdr:rowOff>43531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4809"/>
          <a:ext cx="889000" cy="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158909</xdr:rowOff>
    </xdr:from>
    <xdr:to>
      <xdr:col>72</xdr:col>
      <xdr:colOff>38100</xdr:colOff>
      <xdr:row>39</xdr:row>
      <xdr:rowOff>89059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80186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164181</xdr:rowOff>
    </xdr:from>
    <xdr:to>
      <xdr:col>67</xdr:col>
      <xdr:colOff>101600</xdr:colOff>
      <xdr:row>39</xdr:row>
      <xdr:rowOff>94331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85458</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72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5738</xdr:rowOff>
    </xdr:from>
    <xdr:to>
      <xdr:col>85</xdr:col>
      <xdr:colOff>127000</xdr:colOff>
      <xdr:row>74</xdr:row>
      <xdr:rowOff>149356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693038"/>
          <a:ext cx="838200" cy="1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5738</xdr:rowOff>
    </xdr:from>
    <xdr:to>
      <xdr:col>81</xdr:col>
      <xdr:colOff>50800</xdr:colOff>
      <xdr:row>74</xdr:row>
      <xdr:rowOff>61937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693038"/>
          <a:ext cx="889000" cy="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61937</xdr:rowOff>
    </xdr:from>
    <xdr:to>
      <xdr:col>76</xdr:col>
      <xdr:colOff>114300</xdr:colOff>
      <xdr:row>75</xdr:row>
      <xdr:rowOff>104249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49237"/>
          <a:ext cx="889000" cy="2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104249</xdr:rowOff>
    </xdr:from>
    <xdr:to>
      <xdr:col>71</xdr:col>
      <xdr:colOff>177800</xdr:colOff>
      <xdr:row>75</xdr:row>
      <xdr:rowOff>139586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962999"/>
          <a:ext cx="889000" cy="3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98556</xdr:rowOff>
    </xdr:from>
    <xdr:to>
      <xdr:col>85</xdr:col>
      <xdr:colOff>177800</xdr:colOff>
      <xdr:row>75</xdr:row>
      <xdr:rowOff>28706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121433</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3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126388</xdr:rowOff>
    </xdr:from>
    <xdr:to>
      <xdr:col>81</xdr:col>
      <xdr:colOff>101600</xdr:colOff>
      <xdr:row>74</xdr:row>
      <xdr:rowOff>56538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6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73065</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41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11137</xdr:rowOff>
    </xdr:from>
    <xdr:to>
      <xdr:col>76</xdr:col>
      <xdr:colOff>165100</xdr:colOff>
      <xdr:row>74</xdr:row>
      <xdr:rowOff>112737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6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129264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47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53449</xdr:rowOff>
    </xdr:from>
    <xdr:to>
      <xdr:col>72</xdr:col>
      <xdr:colOff>38100</xdr:colOff>
      <xdr:row>75</xdr:row>
      <xdr:rowOff>155048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121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126</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68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88786</xdr:rowOff>
    </xdr:from>
    <xdr:to>
      <xdr:col>67</xdr:col>
      <xdr:colOff>101600</xdr:colOff>
      <xdr:row>76</xdr:row>
      <xdr:rowOff>18935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47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35463</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72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18180</xdr:rowOff>
    </xdr:from>
    <xdr:to>
      <xdr:col>85</xdr:col>
      <xdr:colOff>127000</xdr:colOff>
      <xdr:row>95</xdr:row>
      <xdr:rowOff>23786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134480"/>
          <a:ext cx="838200" cy="17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18180</xdr:rowOff>
    </xdr:from>
    <xdr:to>
      <xdr:col>81</xdr:col>
      <xdr:colOff>50800</xdr:colOff>
      <xdr:row>96</xdr:row>
      <xdr:rowOff>50419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134480"/>
          <a:ext cx="889000" cy="37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50419</xdr:rowOff>
    </xdr:from>
    <xdr:to>
      <xdr:col>76</xdr:col>
      <xdr:colOff>114300</xdr:colOff>
      <xdr:row>96</xdr:row>
      <xdr:rowOff>77997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09619"/>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77997</xdr:rowOff>
    </xdr:from>
    <xdr:to>
      <xdr:col>71</xdr:col>
      <xdr:colOff>177800</xdr:colOff>
      <xdr:row>96</xdr:row>
      <xdr:rowOff>135359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537197"/>
          <a:ext cx="8890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139834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144436</xdr:rowOff>
    </xdr:from>
    <xdr:to>
      <xdr:col>85</xdr:col>
      <xdr:colOff>177800</xdr:colOff>
      <xdr:row>95</xdr:row>
      <xdr:rowOff>74586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2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167313</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11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138830</xdr:rowOff>
    </xdr:from>
    <xdr:to>
      <xdr:col>81</xdr:col>
      <xdr:colOff>101600</xdr:colOff>
      <xdr:row>94</xdr:row>
      <xdr:rowOff>68980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0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85507</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585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171069</xdr:rowOff>
    </xdr:from>
    <xdr:to>
      <xdr:col>76</xdr:col>
      <xdr:colOff>165100</xdr:colOff>
      <xdr:row>96</xdr:row>
      <xdr:rowOff>101219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117746</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23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27197</xdr:rowOff>
    </xdr:from>
    <xdr:to>
      <xdr:col>72</xdr:col>
      <xdr:colOff>38100</xdr:colOff>
      <xdr:row>96</xdr:row>
      <xdr:rowOff>128797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145324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26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84559</xdr:rowOff>
    </xdr:from>
    <xdr:to>
      <xdr:col>67</xdr:col>
      <xdr:colOff>101600</xdr:colOff>
      <xdr:row>97</xdr:row>
      <xdr:rowOff>14709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31236</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3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18161</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04711"/>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18161</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04711"/>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138811</xdr:rowOff>
    </xdr:from>
    <xdr:to>
      <xdr:col>112</xdr:col>
      <xdr:colOff>38100</xdr:colOff>
      <xdr:row>39</xdr:row>
      <xdr:rowOff>68961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60088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79304</xdr:rowOff>
    </xdr:from>
    <xdr:to>
      <xdr:col>116</xdr:col>
      <xdr:colOff>63500</xdr:colOff>
      <xdr:row>50</xdr:row>
      <xdr:rowOff>93523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8651804"/>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108475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1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90505</xdr:rowOff>
    </xdr:from>
    <xdr:to>
      <xdr:col>111</xdr:col>
      <xdr:colOff>177800</xdr:colOff>
      <xdr:row>50</xdr:row>
      <xdr:rowOff>93523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8663005"/>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39186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8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90505</xdr:rowOff>
    </xdr:from>
    <xdr:to>
      <xdr:col>107</xdr:col>
      <xdr:colOff>50800</xdr:colOff>
      <xdr:row>51</xdr:row>
      <xdr:rowOff>94231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8663005"/>
          <a:ext cx="889000" cy="17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156618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94231</xdr:rowOff>
    </xdr:from>
    <xdr:to>
      <xdr:col>102</xdr:col>
      <xdr:colOff>114300</xdr:colOff>
      <xdr:row>53</xdr:row>
      <xdr:rowOff>69679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8838181"/>
          <a:ext cx="889000" cy="3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102920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8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101571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87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28504</xdr:rowOff>
    </xdr:from>
    <xdr:to>
      <xdr:col>116</xdr:col>
      <xdr:colOff>114300</xdr:colOff>
      <xdr:row>50</xdr:row>
      <xdr:rowOff>130104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86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152981</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85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42723</xdr:rowOff>
    </xdr:from>
    <xdr:to>
      <xdr:col>112</xdr:col>
      <xdr:colOff>38100</xdr:colOff>
      <xdr:row>50</xdr:row>
      <xdr:rowOff>144323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86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160850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83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39705</xdr:rowOff>
    </xdr:from>
    <xdr:to>
      <xdr:col>107</xdr:col>
      <xdr:colOff>101600</xdr:colOff>
      <xdr:row>50</xdr:row>
      <xdr:rowOff>141305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86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157832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838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43431</xdr:rowOff>
    </xdr:from>
    <xdr:to>
      <xdr:col>102</xdr:col>
      <xdr:colOff>165100</xdr:colOff>
      <xdr:row>51</xdr:row>
      <xdr:rowOff>145031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87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161558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85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18879</xdr:rowOff>
    </xdr:from>
    <xdr:to>
      <xdr:col>98</xdr:col>
      <xdr:colOff>38100</xdr:colOff>
      <xdr:row>53</xdr:row>
      <xdr:rowOff>120479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1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137006</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888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63956</xdr:rowOff>
    </xdr:from>
    <xdr:to>
      <xdr:col>116</xdr:col>
      <xdr:colOff>63500</xdr:colOff>
      <xdr:row>75</xdr:row>
      <xdr:rowOff>60367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51256"/>
          <a:ext cx="838200" cy="1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13632</xdr:rowOff>
    </xdr:from>
    <xdr:to>
      <xdr:col>111</xdr:col>
      <xdr:colOff>177800</xdr:colOff>
      <xdr:row>75</xdr:row>
      <xdr:rowOff>60367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872382"/>
          <a:ext cx="889000" cy="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13632</xdr:rowOff>
    </xdr:from>
    <xdr:to>
      <xdr:col>107</xdr:col>
      <xdr:colOff>50800</xdr:colOff>
      <xdr:row>75</xdr:row>
      <xdr:rowOff>102319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72382"/>
          <a:ext cx="889000" cy="8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102319</xdr:rowOff>
    </xdr:from>
    <xdr:to>
      <xdr:col>102</xdr:col>
      <xdr:colOff>114300</xdr:colOff>
      <xdr:row>75</xdr:row>
      <xdr:rowOff>124192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61069"/>
          <a:ext cx="889000" cy="2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33087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13156</xdr:rowOff>
    </xdr:from>
    <xdr:to>
      <xdr:col>116</xdr:col>
      <xdr:colOff>114300</xdr:colOff>
      <xdr:row>74</xdr:row>
      <xdr:rowOff>114756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36033</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5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9567</xdr:rowOff>
    </xdr:from>
    <xdr:to>
      <xdr:col>112</xdr:col>
      <xdr:colOff>38100</xdr:colOff>
      <xdr:row>75</xdr:row>
      <xdr:rowOff>111167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127694</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64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134282</xdr:rowOff>
    </xdr:from>
    <xdr:to>
      <xdr:col>107</xdr:col>
      <xdr:colOff>101600</xdr:colOff>
      <xdr:row>75</xdr:row>
      <xdr:rowOff>64432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80959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59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51519</xdr:rowOff>
    </xdr:from>
    <xdr:to>
      <xdr:col>102</xdr:col>
      <xdr:colOff>165100</xdr:colOff>
      <xdr:row>75</xdr:row>
      <xdr:rowOff>153119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1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169646</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68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73392</xdr:rowOff>
    </xdr:from>
    <xdr:to>
      <xdr:col>98</xdr:col>
      <xdr:colOff>38100</xdr:colOff>
      <xdr:row>76</xdr:row>
      <xdr:rowOff>3541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32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20069</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7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歳出総額は、住民一人当たり約</a:t>
          </a:r>
          <a:r>
            <a:rPr kumimoji="1" lang="en-US" altLang="ja-JP" sz="1300">
              <a:latin typeface="ＭＳ Ｐゴシック" panose="020B0600070205080204" pitchFamily="50" charset="-128"/>
              <a:ea typeface="ＭＳ Ｐゴシック" panose="020B0600070205080204" pitchFamily="50" charset="-128"/>
            </a:rPr>
            <a:t>1,807</a:t>
          </a:r>
          <a:r>
            <a:rPr kumimoji="1" lang="ja-JP" altLang="en-US" sz="1300">
              <a:latin typeface="ＭＳ Ｐゴシック" panose="020B0600070205080204" pitchFamily="50" charset="-128"/>
              <a:ea typeface="ＭＳ Ｐゴシック" panose="020B0600070205080204" pitchFamily="50" charset="-128"/>
            </a:rPr>
            <a:t>千円となっている。最も大きな項目は公債費である。これまで整備してきた大規模ハード整備事業に対して起債した地方債の償還が重なっているためであるが、近年実施している繰上償還や地方債償還のピークを越えたことにより前年度から</a:t>
          </a:r>
          <a:r>
            <a:rPr kumimoji="1" lang="en-US" altLang="ja-JP" sz="1300">
              <a:latin typeface="ＭＳ Ｐゴシック" panose="020B0600070205080204" pitchFamily="50" charset="-128"/>
              <a:ea typeface="ＭＳ Ｐゴシック" panose="020B0600070205080204" pitchFamily="50" charset="-128"/>
            </a:rPr>
            <a:t>62,825</a:t>
          </a:r>
          <a:r>
            <a:rPr kumimoji="1" lang="ja-JP" altLang="en-US" sz="1300">
              <a:latin typeface="ＭＳ Ｐゴシック" panose="020B0600070205080204" pitchFamily="50" charset="-128"/>
              <a:ea typeface="ＭＳ Ｐゴシック" panose="020B0600070205080204" pitchFamily="50" charset="-128"/>
            </a:rPr>
            <a:t>円減少している。今後も繰上償還の実施と起債新規発行の抑制等により数値の減少を図る。次いで大きい項目は積立金であり、前年度から</a:t>
          </a:r>
          <a:r>
            <a:rPr kumimoji="1" lang="en-US" altLang="ja-JP" sz="1300">
              <a:latin typeface="ＭＳ Ｐゴシック" panose="020B0600070205080204" pitchFamily="50" charset="-128"/>
              <a:ea typeface="ＭＳ Ｐゴシック" panose="020B0600070205080204" pitchFamily="50" charset="-128"/>
            </a:rPr>
            <a:t>77,452</a:t>
          </a:r>
          <a:r>
            <a:rPr kumimoji="1" lang="ja-JP" altLang="en-US" sz="1300">
              <a:latin typeface="ＭＳ Ｐゴシック" panose="020B0600070205080204" pitchFamily="50" charset="-128"/>
              <a:ea typeface="ＭＳ Ｐゴシック" panose="020B0600070205080204" pitchFamily="50" charset="-128"/>
            </a:rPr>
            <a:t>円減少となる</a:t>
          </a:r>
          <a:r>
            <a:rPr kumimoji="1" lang="en-US" altLang="ja-JP" sz="1300">
              <a:latin typeface="ＭＳ Ｐゴシック" panose="020B0600070205080204" pitchFamily="50" charset="-128"/>
              <a:ea typeface="ＭＳ Ｐゴシック" panose="020B0600070205080204" pitchFamily="50" charset="-128"/>
            </a:rPr>
            <a:t>275,706</a:t>
          </a:r>
          <a:r>
            <a:rPr kumimoji="1" lang="ja-JP" altLang="en-US" sz="1300">
              <a:latin typeface="ＭＳ Ｐゴシック" panose="020B0600070205080204" pitchFamily="50" charset="-128"/>
              <a:ea typeface="ＭＳ Ｐゴシック" panose="020B0600070205080204" pitchFamily="50" charset="-128"/>
            </a:rPr>
            <a:t>円となった。令和３年度以降は普通交付税が大幅に増加し、その一部を財政調整基金に積み立てたほか、ふるさと納税寄附額の増加に伴い、さわやかなるせ仙人の郷基金（ふるさと納税基金）についても増額して積み立てを行った。また、後年度に発生しうる公共施設の老朽化対策経費に対応するため、公共施設等総合管理基金を設置し積み立てを行った。今後も魅力ある村づくりに向けて計画的な基金への積み立てを行っていく。</a:t>
          </a:r>
        </a:p>
        <a:p>
          <a:r>
            <a:rPr kumimoji="1" lang="ja-JP" altLang="en-US" sz="1300">
              <a:latin typeface="ＭＳ Ｐゴシック" panose="020B0600070205080204" pitchFamily="50" charset="-128"/>
              <a:ea typeface="ＭＳ Ｐゴシック" panose="020B0600070205080204" pitchFamily="50" charset="-128"/>
            </a:rPr>
            <a:t>　類似団体平均と比較して本村の数値が高い項目としては、公債費や積立金のほか、維持補修費、普通建設事業費（うち更新整備）、貸付金があげられる。維持補修費については、冬期間の除排雪経費が、降雪量に関わらず一定水準の額が必要であるものの、人口は減少傾向にあるため、一人当たりの経費は増加傾向にある。令和４年度においては維持補修費総額が減少し、一人当たりの経費は</a:t>
          </a:r>
          <a:r>
            <a:rPr kumimoji="1" lang="en-US" altLang="ja-JP" sz="1300">
              <a:latin typeface="ＭＳ Ｐゴシック" panose="020B0600070205080204" pitchFamily="50" charset="-128"/>
              <a:ea typeface="ＭＳ Ｐゴシック" panose="020B0600070205080204" pitchFamily="50" charset="-128"/>
            </a:rPr>
            <a:t>2,830</a:t>
          </a:r>
          <a:r>
            <a:rPr kumimoji="1" lang="ja-JP" altLang="en-US" sz="1300">
              <a:latin typeface="ＭＳ Ｐゴシック" panose="020B0600070205080204" pitchFamily="50" charset="-128"/>
              <a:ea typeface="ＭＳ Ｐゴシック" panose="020B0600070205080204" pitchFamily="50" charset="-128"/>
            </a:rPr>
            <a:t>円減少の</a:t>
          </a:r>
          <a:r>
            <a:rPr kumimoji="1" lang="en-US" altLang="ja-JP" sz="1300">
              <a:latin typeface="ＭＳ Ｐゴシック" panose="020B0600070205080204" pitchFamily="50" charset="-128"/>
              <a:ea typeface="ＭＳ Ｐゴシック" panose="020B0600070205080204" pitchFamily="50" charset="-128"/>
            </a:rPr>
            <a:t>80,880</a:t>
          </a:r>
          <a:r>
            <a:rPr kumimoji="1" lang="ja-JP" altLang="en-US" sz="1300">
              <a:latin typeface="ＭＳ Ｐゴシック" panose="020B0600070205080204" pitchFamily="50" charset="-128"/>
              <a:ea typeface="ＭＳ Ｐゴシック" panose="020B0600070205080204" pitchFamily="50" charset="-128"/>
            </a:rPr>
            <a:t>円となっている。普通建設事業費（うち更新整備）については令和３年度から継続している栗駒山荘大規模改修事業の事業量の増加により前年度比</a:t>
          </a:r>
          <a:r>
            <a:rPr kumimoji="1" lang="en-US" altLang="ja-JP" sz="1300">
              <a:latin typeface="ＭＳ Ｐゴシック" panose="020B0600070205080204" pitchFamily="50" charset="-128"/>
              <a:ea typeface="ＭＳ Ｐゴシック" panose="020B0600070205080204" pitchFamily="50" charset="-128"/>
            </a:rPr>
            <a:t>44,619</a:t>
          </a:r>
          <a:r>
            <a:rPr kumimoji="1" lang="ja-JP" altLang="en-US" sz="1300">
              <a:latin typeface="ＭＳ Ｐゴシック" panose="020B0600070205080204" pitchFamily="50" charset="-128"/>
              <a:ea typeface="ＭＳ Ｐゴシック" panose="020B0600070205080204" pitchFamily="50" charset="-128"/>
            </a:rPr>
            <a:t>円の増加となった。貸付金は、従前から第三セクターへ貸し付けている地域活性化資金が主な要因であるため、引き続き第三セクターの経営改善を含めた貸付金額の減少に努める。これらの経費が他の費目を過度に圧迫することのないよう、事務・事業の見直し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2,392
2,298
203.69
4,400,459
4,321,744
75,785
2,258,167
3,638,279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1511</xdr:rowOff>
    </xdr:from>
    <xdr:to>
      <xdr:col>24</xdr:col>
      <xdr:colOff>63500</xdr:colOff>
      <xdr:row>36</xdr:row>
      <xdr:rowOff>10627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173711"/>
          <a:ext cx="8382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10627</xdr:rowOff>
    </xdr:from>
    <xdr:to>
      <xdr:col>19</xdr:col>
      <xdr:colOff>177800</xdr:colOff>
      <xdr:row>36</xdr:row>
      <xdr:rowOff>11141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182827"/>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166846</xdr:rowOff>
    </xdr:from>
    <xdr:to>
      <xdr:col>15</xdr:col>
      <xdr:colOff>50800</xdr:colOff>
      <xdr:row>36</xdr:row>
      <xdr:rowOff>11141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167596"/>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166846</xdr:rowOff>
    </xdr:from>
    <xdr:to>
      <xdr:col>10</xdr:col>
      <xdr:colOff>114300</xdr:colOff>
      <xdr:row>36</xdr:row>
      <xdr:rowOff>27000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167596"/>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122161</xdr:rowOff>
    </xdr:from>
    <xdr:to>
      <xdr:col>24</xdr:col>
      <xdr:colOff>114300</xdr:colOff>
      <xdr:row>36</xdr:row>
      <xdr:rowOff>52311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1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145038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9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131277</xdr:rowOff>
    </xdr:from>
    <xdr:to>
      <xdr:col>20</xdr:col>
      <xdr:colOff>38100</xdr:colOff>
      <xdr:row>36</xdr:row>
      <xdr:rowOff>61427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1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77954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131791</xdr:rowOff>
    </xdr:from>
    <xdr:to>
      <xdr:col>15</xdr:col>
      <xdr:colOff>101600</xdr:colOff>
      <xdr:row>36</xdr:row>
      <xdr:rowOff>61941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1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78468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9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116046</xdr:rowOff>
    </xdr:from>
    <xdr:to>
      <xdr:col>10</xdr:col>
      <xdr:colOff>165100</xdr:colOff>
      <xdr:row>36</xdr:row>
      <xdr:rowOff>46196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1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62723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89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147650</xdr:rowOff>
    </xdr:from>
    <xdr:to>
      <xdr:col>6</xdr:col>
      <xdr:colOff>38100</xdr:colOff>
      <xdr:row>36</xdr:row>
      <xdr:rowOff>77800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1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94327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9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8353</xdr:rowOff>
    </xdr:from>
    <xdr:to>
      <xdr:col>24</xdr:col>
      <xdr:colOff>63500</xdr:colOff>
      <xdr:row>56</xdr:row>
      <xdr:rowOff>60234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609553"/>
          <a:ext cx="838200" cy="5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8353</xdr:rowOff>
    </xdr:from>
    <xdr:to>
      <xdr:col>19</xdr:col>
      <xdr:colOff>177800</xdr:colOff>
      <xdr:row>56</xdr:row>
      <xdr:rowOff>73440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609553"/>
          <a:ext cx="889000" cy="6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73440</xdr:rowOff>
    </xdr:from>
    <xdr:to>
      <xdr:col>15</xdr:col>
      <xdr:colOff>50800</xdr:colOff>
      <xdr:row>57</xdr:row>
      <xdr:rowOff>24500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674640"/>
          <a:ext cx="889000" cy="1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24500</xdr:rowOff>
    </xdr:from>
    <xdr:to>
      <xdr:col>10</xdr:col>
      <xdr:colOff>114300</xdr:colOff>
      <xdr:row>57</xdr:row>
      <xdr:rowOff>89805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797150"/>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166082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3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9434</xdr:rowOff>
    </xdr:from>
    <xdr:to>
      <xdr:col>24</xdr:col>
      <xdr:colOff>114300</xdr:colOff>
      <xdr:row>56</xdr:row>
      <xdr:rowOff>111034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6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32311</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46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129003</xdr:rowOff>
    </xdr:from>
    <xdr:to>
      <xdr:col>20</xdr:col>
      <xdr:colOff>38100</xdr:colOff>
      <xdr:row>56</xdr:row>
      <xdr:rowOff>59153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5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75680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33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22640</xdr:rowOff>
    </xdr:from>
    <xdr:to>
      <xdr:col>15</xdr:col>
      <xdr:colOff>101600</xdr:colOff>
      <xdr:row>56</xdr:row>
      <xdr:rowOff>124240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6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140767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3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145150</xdr:rowOff>
    </xdr:from>
    <xdr:to>
      <xdr:col>10</xdr:col>
      <xdr:colOff>165100</xdr:colOff>
      <xdr:row>57</xdr:row>
      <xdr:rowOff>75300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91827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52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39005</xdr:rowOff>
    </xdr:from>
    <xdr:to>
      <xdr:col>6</xdr:col>
      <xdr:colOff>38100</xdr:colOff>
      <xdr:row>57</xdr:row>
      <xdr:rowOff>140605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157132</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58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144830</xdr:rowOff>
    </xdr:from>
    <xdr:to>
      <xdr:col>24</xdr:col>
      <xdr:colOff>63500</xdr:colOff>
      <xdr:row>75</xdr:row>
      <xdr:rowOff>146481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03580"/>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144830</xdr:rowOff>
    </xdr:from>
    <xdr:to>
      <xdr:col>19</xdr:col>
      <xdr:colOff>177800</xdr:colOff>
      <xdr:row>76</xdr:row>
      <xdr:rowOff>1744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03580"/>
          <a:ext cx="88900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1744</xdr:rowOff>
    </xdr:from>
    <xdr:to>
      <xdr:col>15</xdr:col>
      <xdr:colOff>50800</xdr:colOff>
      <xdr:row>76</xdr:row>
      <xdr:rowOff>92449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31944"/>
          <a:ext cx="889000" cy="9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92449</xdr:rowOff>
    </xdr:from>
    <xdr:to>
      <xdr:col>10</xdr:col>
      <xdr:colOff>114300</xdr:colOff>
      <xdr:row>76</xdr:row>
      <xdr:rowOff>134012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22649"/>
          <a:ext cx="889000" cy="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95680</xdr:rowOff>
    </xdr:from>
    <xdr:to>
      <xdr:col>24</xdr:col>
      <xdr:colOff>114300</xdr:colOff>
      <xdr:row>76</xdr:row>
      <xdr:rowOff>25831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54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74107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3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94030</xdr:rowOff>
    </xdr:from>
    <xdr:to>
      <xdr:col>20</xdr:col>
      <xdr:colOff>38100</xdr:colOff>
      <xdr:row>76</xdr:row>
      <xdr:rowOff>24180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15307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4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122395</xdr:rowOff>
    </xdr:from>
    <xdr:to>
      <xdr:col>15</xdr:col>
      <xdr:colOff>101600</xdr:colOff>
      <xdr:row>76</xdr:row>
      <xdr:rowOff>52546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81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43671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7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41649</xdr:rowOff>
    </xdr:from>
    <xdr:to>
      <xdr:col>10</xdr:col>
      <xdr:colOff>165100</xdr:colOff>
      <xdr:row>76</xdr:row>
      <xdr:rowOff>143249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134376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6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83212</xdr:rowOff>
    </xdr:from>
    <xdr:to>
      <xdr:col>6</xdr:col>
      <xdr:colOff>38100</xdr:colOff>
      <xdr:row>77</xdr:row>
      <xdr:rowOff>13362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1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0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106704</xdr:rowOff>
    </xdr:from>
    <xdr:to>
      <xdr:col>24</xdr:col>
      <xdr:colOff>63500</xdr:colOff>
      <xdr:row>95</xdr:row>
      <xdr:rowOff>63041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23004"/>
          <a:ext cx="838200" cy="1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63041</xdr:rowOff>
    </xdr:from>
    <xdr:to>
      <xdr:col>19</xdr:col>
      <xdr:colOff>177800</xdr:colOff>
      <xdr:row>95</xdr:row>
      <xdr:rowOff>145210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50791"/>
          <a:ext cx="889000" cy="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145210</xdr:rowOff>
    </xdr:from>
    <xdr:to>
      <xdr:col>15</xdr:col>
      <xdr:colOff>50800</xdr:colOff>
      <xdr:row>96</xdr:row>
      <xdr:rowOff>36509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432960"/>
          <a:ext cx="889000" cy="6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36104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36509</xdr:rowOff>
    </xdr:from>
    <xdr:to>
      <xdr:col>10</xdr:col>
      <xdr:colOff>114300</xdr:colOff>
      <xdr:row>96</xdr:row>
      <xdr:rowOff>46468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95709"/>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100931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139785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55904</xdr:rowOff>
    </xdr:from>
    <xdr:to>
      <xdr:col>24</xdr:col>
      <xdr:colOff>114300</xdr:colOff>
      <xdr:row>94</xdr:row>
      <xdr:rowOff>157504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78781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2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12241</xdr:rowOff>
    </xdr:from>
    <xdr:to>
      <xdr:col>20</xdr:col>
      <xdr:colOff>38100</xdr:colOff>
      <xdr:row>95</xdr:row>
      <xdr:rowOff>113841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9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130368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07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94410</xdr:rowOff>
    </xdr:from>
    <xdr:to>
      <xdr:col>15</xdr:col>
      <xdr:colOff>101600</xdr:colOff>
      <xdr:row>96</xdr:row>
      <xdr:rowOff>24560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41087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15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157159</xdr:rowOff>
    </xdr:from>
    <xdr:to>
      <xdr:col>10</xdr:col>
      <xdr:colOff>165100</xdr:colOff>
      <xdr:row>96</xdr:row>
      <xdr:rowOff>87309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103836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2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167118</xdr:rowOff>
    </xdr:from>
    <xdr:to>
      <xdr:col>6</xdr:col>
      <xdr:colOff>38100</xdr:colOff>
      <xdr:row>96</xdr:row>
      <xdr:rowOff>97268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153569</xdr:rowOff>
    </xdr:from>
    <xdr:to>
      <xdr:col>55</xdr:col>
      <xdr:colOff>0</xdr:colOff>
      <xdr:row>38</xdr:row>
      <xdr:rowOff>30734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97219"/>
          <a:ext cx="8382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34180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49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148006</xdr:rowOff>
    </xdr:from>
    <xdr:to>
      <xdr:col>50</xdr:col>
      <xdr:colOff>114300</xdr:colOff>
      <xdr:row>37</xdr:row>
      <xdr:rowOff>153569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9165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24960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1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129642</xdr:rowOff>
    </xdr:from>
    <xdr:to>
      <xdr:col>45</xdr:col>
      <xdr:colOff>177800</xdr:colOff>
      <xdr:row>37</xdr:row>
      <xdr:rowOff>148006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73292"/>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162044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129413</xdr:rowOff>
    </xdr:from>
    <xdr:to>
      <xdr:col>41</xdr:col>
      <xdr:colOff>50800</xdr:colOff>
      <xdr:row>37</xdr:row>
      <xdr:rowOff>129642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01613"/>
          <a:ext cx="889000" cy="17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9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7053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151384</xdr:rowOff>
    </xdr:from>
    <xdr:to>
      <xdr:col>55</xdr:col>
      <xdr:colOff>50800</xdr:colOff>
      <xdr:row>38</xdr:row>
      <xdr:rowOff>81535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2811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4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102769</xdr:rowOff>
    </xdr:from>
    <xdr:to>
      <xdr:col>50</xdr:col>
      <xdr:colOff>165100</xdr:colOff>
      <xdr:row>38</xdr:row>
      <xdr:rowOff>32919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49446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22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97206</xdr:rowOff>
    </xdr:from>
    <xdr:to>
      <xdr:col>46</xdr:col>
      <xdr:colOff>38100</xdr:colOff>
      <xdr:row>38</xdr:row>
      <xdr:rowOff>27356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43883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2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78842</xdr:rowOff>
    </xdr:from>
    <xdr:to>
      <xdr:col>41</xdr:col>
      <xdr:colOff>101600</xdr:colOff>
      <xdr:row>38</xdr:row>
      <xdr:rowOff>8992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25519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1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78613</xdr:rowOff>
    </xdr:from>
    <xdr:to>
      <xdr:col>36</xdr:col>
      <xdr:colOff>165100</xdr:colOff>
      <xdr:row>37</xdr:row>
      <xdr:rowOff>8763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25290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85899</xdr:rowOff>
    </xdr:from>
    <xdr:to>
      <xdr:col>55</xdr:col>
      <xdr:colOff>0</xdr:colOff>
      <xdr:row>58</xdr:row>
      <xdr:rowOff>97031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9999"/>
          <a:ext cx="8382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97031</xdr:rowOff>
    </xdr:from>
    <xdr:to>
      <xdr:col>50</xdr:col>
      <xdr:colOff>114300</xdr:colOff>
      <xdr:row>58</xdr:row>
      <xdr:rowOff>117208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1131"/>
          <a:ext cx="8890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85564</xdr:rowOff>
    </xdr:from>
    <xdr:to>
      <xdr:col>45</xdr:col>
      <xdr:colOff>177800</xdr:colOff>
      <xdr:row>58</xdr:row>
      <xdr:rowOff>117208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9664"/>
          <a:ext cx="889000" cy="3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85564</xdr:rowOff>
    </xdr:from>
    <xdr:to>
      <xdr:col>41</xdr:col>
      <xdr:colOff>50800</xdr:colOff>
      <xdr:row>58</xdr:row>
      <xdr:rowOff>105356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9664"/>
          <a:ext cx="8890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35099</xdr:rowOff>
    </xdr:from>
    <xdr:to>
      <xdr:col>55</xdr:col>
      <xdr:colOff>50800</xdr:colOff>
      <xdr:row>58</xdr:row>
      <xdr:rowOff>136699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139012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46231</xdr:rowOff>
    </xdr:from>
    <xdr:to>
      <xdr:col>50</xdr:col>
      <xdr:colOff>165100</xdr:colOff>
      <xdr:row>58</xdr:row>
      <xdr:rowOff>147831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138958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66408</xdr:rowOff>
    </xdr:from>
    <xdr:to>
      <xdr:col>46</xdr:col>
      <xdr:colOff>38100</xdr:colOff>
      <xdr:row>58</xdr:row>
      <xdr:rowOff>168008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159135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34764</xdr:rowOff>
    </xdr:from>
    <xdr:to>
      <xdr:col>41</xdr:col>
      <xdr:colOff>101600</xdr:colOff>
      <xdr:row>58</xdr:row>
      <xdr:rowOff>136364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127491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7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54556</xdr:rowOff>
    </xdr:from>
    <xdr:to>
      <xdr:col>36</xdr:col>
      <xdr:colOff>165100</xdr:colOff>
      <xdr:row>58</xdr:row>
      <xdr:rowOff>156156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147283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44877</xdr:rowOff>
    </xdr:from>
    <xdr:to>
      <xdr:col>55</xdr:col>
      <xdr:colOff>0</xdr:colOff>
      <xdr:row>76</xdr:row>
      <xdr:rowOff>24062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03627"/>
          <a:ext cx="838200" cy="1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24062</xdr:rowOff>
    </xdr:from>
    <xdr:to>
      <xdr:col>50</xdr:col>
      <xdr:colOff>114300</xdr:colOff>
      <xdr:row>76</xdr:row>
      <xdr:rowOff>69664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054262"/>
          <a:ext cx="889000" cy="4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69664</xdr:rowOff>
    </xdr:from>
    <xdr:to>
      <xdr:col>45</xdr:col>
      <xdr:colOff>177800</xdr:colOff>
      <xdr:row>76</xdr:row>
      <xdr:rowOff>164260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99864"/>
          <a:ext cx="889000" cy="9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108145</xdr:rowOff>
    </xdr:from>
    <xdr:to>
      <xdr:col>41</xdr:col>
      <xdr:colOff>50800</xdr:colOff>
      <xdr:row>76</xdr:row>
      <xdr:rowOff>164260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38345"/>
          <a:ext cx="889000" cy="5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72178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165527</xdr:rowOff>
    </xdr:from>
    <xdr:to>
      <xdr:col>55</xdr:col>
      <xdr:colOff>50800</xdr:colOff>
      <xdr:row>75</xdr:row>
      <xdr:rowOff>95677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16954</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0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144713</xdr:rowOff>
    </xdr:from>
    <xdr:to>
      <xdr:col>50</xdr:col>
      <xdr:colOff>165100</xdr:colOff>
      <xdr:row>76</xdr:row>
      <xdr:rowOff>74864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03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91390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77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18864</xdr:rowOff>
    </xdr:from>
    <xdr:to>
      <xdr:col>46</xdr:col>
      <xdr:colOff>38100</xdr:colOff>
      <xdr:row>76</xdr:row>
      <xdr:rowOff>120464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136992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82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113460</xdr:rowOff>
    </xdr:from>
    <xdr:to>
      <xdr:col>41</xdr:col>
      <xdr:colOff>101600</xdr:colOff>
      <xdr:row>77</xdr:row>
      <xdr:rowOff>43610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60136</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91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57345</xdr:rowOff>
    </xdr:from>
    <xdr:to>
      <xdr:col>36</xdr:col>
      <xdr:colOff>165100</xdr:colOff>
      <xdr:row>76</xdr:row>
      <xdr:rowOff>158945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4022</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86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25512</xdr:rowOff>
    </xdr:from>
    <xdr:to>
      <xdr:col>55</xdr:col>
      <xdr:colOff>0</xdr:colOff>
      <xdr:row>98</xdr:row>
      <xdr:rowOff>44704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27612"/>
          <a:ext cx="838200" cy="1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44704</xdr:rowOff>
    </xdr:from>
    <xdr:to>
      <xdr:col>50</xdr:col>
      <xdr:colOff>114300</xdr:colOff>
      <xdr:row>98</xdr:row>
      <xdr:rowOff>50501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46804"/>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50501</xdr:rowOff>
    </xdr:from>
    <xdr:to>
      <xdr:col>45</xdr:col>
      <xdr:colOff>177800</xdr:colOff>
      <xdr:row>98</xdr:row>
      <xdr:rowOff>85564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52601"/>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9051</xdr:rowOff>
    </xdr:from>
    <xdr:to>
      <xdr:col>41</xdr:col>
      <xdr:colOff>50800</xdr:colOff>
      <xdr:row>98</xdr:row>
      <xdr:rowOff>85564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11151"/>
          <a:ext cx="889000" cy="7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146162</xdr:rowOff>
    </xdr:from>
    <xdr:to>
      <xdr:col>55</xdr:col>
      <xdr:colOff>50800</xdr:colOff>
      <xdr:row>98</xdr:row>
      <xdr:rowOff>76312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7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124589</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5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165354</xdr:rowOff>
    </xdr:from>
    <xdr:to>
      <xdr:col>50</xdr:col>
      <xdr:colOff>165100</xdr:colOff>
      <xdr:row>98</xdr:row>
      <xdr:rowOff>95504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86631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88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171151</xdr:rowOff>
    </xdr:from>
    <xdr:to>
      <xdr:col>46</xdr:col>
      <xdr:colOff>38100</xdr:colOff>
      <xdr:row>98</xdr:row>
      <xdr:rowOff>101301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92428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89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34764</xdr:rowOff>
    </xdr:from>
    <xdr:to>
      <xdr:col>41</xdr:col>
      <xdr:colOff>101600</xdr:colOff>
      <xdr:row>98</xdr:row>
      <xdr:rowOff>136364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127491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92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129701</xdr:rowOff>
    </xdr:from>
    <xdr:to>
      <xdr:col>36</xdr:col>
      <xdr:colOff>165100</xdr:colOff>
      <xdr:row>98</xdr:row>
      <xdr:rowOff>59851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76378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5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73543</xdr:rowOff>
    </xdr:from>
    <xdr:to>
      <xdr:col>85</xdr:col>
      <xdr:colOff>127000</xdr:colOff>
      <xdr:row>37</xdr:row>
      <xdr:rowOff>121987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17193"/>
          <a:ext cx="8382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73543</xdr:rowOff>
    </xdr:from>
    <xdr:to>
      <xdr:col>81</xdr:col>
      <xdr:colOff>50800</xdr:colOff>
      <xdr:row>38</xdr:row>
      <xdr:rowOff>21365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17193"/>
          <a:ext cx="889000" cy="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12526</xdr:rowOff>
    </xdr:from>
    <xdr:to>
      <xdr:col>76</xdr:col>
      <xdr:colOff>114300</xdr:colOff>
      <xdr:row>38</xdr:row>
      <xdr:rowOff>21365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27626"/>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7714</xdr:rowOff>
    </xdr:from>
    <xdr:to>
      <xdr:col>71</xdr:col>
      <xdr:colOff>177800</xdr:colOff>
      <xdr:row>38</xdr:row>
      <xdr:rowOff>12526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22814"/>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71187</xdr:rowOff>
    </xdr:from>
    <xdr:to>
      <xdr:col>85</xdr:col>
      <xdr:colOff>177800</xdr:colOff>
      <xdr:row>38</xdr:row>
      <xdr:rowOff>1337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94064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6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22743</xdr:rowOff>
    </xdr:from>
    <xdr:to>
      <xdr:col>81</xdr:col>
      <xdr:colOff>101600</xdr:colOff>
      <xdr:row>37</xdr:row>
      <xdr:rowOff>124343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140870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4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142015</xdr:rowOff>
    </xdr:from>
    <xdr:to>
      <xdr:col>76</xdr:col>
      <xdr:colOff>165100</xdr:colOff>
      <xdr:row>38</xdr:row>
      <xdr:rowOff>72165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63292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133176</xdr:rowOff>
    </xdr:from>
    <xdr:to>
      <xdr:col>72</xdr:col>
      <xdr:colOff>38100</xdr:colOff>
      <xdr:row>38</xdr:row>
      <xdr:rowOff>63326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54453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6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128364</xdr:rowOff>
    </xdr:from>
    <xdr:to>
      <xdr:col>67</xdr:col>
      <xdr:colOff>101600</xdr:colOff>
      <xdr:row>38</xdr:row>
      <xdr:rowOff>58514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49641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138671</xdr:rowOff>
    </xdr:from>
    <xdr:to>
      <xdr:col>85</xdr:col>
      <xdr:colOff>127000</xdr:colOff>
      <xdr:row>56</xdr:row>
      <xdr:rowOff>148612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39871"/>
          <a:ext cx="8382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111224</xdr:rowOff>
    </xdr:from>
    <xdr:to>
      <xdr:col>81</xdr:col>
      <xdr:colOff>50800</xdr:colOff>
      <xdr:row>56</xdr:row>
      <xdr:rowOff>138671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12424"/>
          <a:ext cx="889000" cy="2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71714</xdr:rowOff>
    </xdr:from>
    <xdr:to>
      <xdr:col>76</xdr:col>
      <xdr:colOff>114300</xdr:colOff>
      <xdr:row>56</xdr:row>
      <xdr:rowOff>111224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72914"/>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71714</xdr:rowOff>
    </xdr:from>
    <xdr:to>
      <xdr:col>71</xdr:col>
      <xdr:colOff>177800</xdr:colOff>
      <xdr:row>56</xdr:row>
      <xdr:rowOff>163692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72914"/>
          <a:ext cx="889000" cy="9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7967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97812</xdr:rowOff>
    </xdr:from>
    <xdr:to>
      <xdr:col>85</xdr:col>
      <xdr:colOff>177800</xdr:colOff>
      <xdr:row>57</xdr:row>
      <xdr:rowOff>27962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76239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87871</xdr:rowOff>
    </xdr:from>
    <xdr:to>
      <xdr:col>81</xdr:col>
      <xdr:colOff>101600</xdr:colOff>
      <xdr:row>57</xdr:row>
      <xdr:rowOff>18021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9148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78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60424</xdr:rowOff>
    </xdr:from>
    <xdr:to>
      <xdr:col>76</xdr:col>
      <xdr:colOff>165100</xdr:colOff>
      <xdr:row>56</xdr:row>
      <xdr:rowOff>162024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7101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3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20914</xdr:rowOff>
    </xdr:from>
    <xdr:to>
      <xdr:col>72</xdr:col>
      <xdr:colOff>38100</xdr:colOff>
      <xdr:row>56</xdr:row>
      <xdr:rowOff>122514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139041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39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112892</xdr:rowOff>
    </xdr:from>
    <xdr:to>
      <xdr:col>67</xdr:col>
      <xdr:colOff>101600</xdr:colOff>
      <xdr:row>57</xdr:row>
      <xdr:rowOff>43042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34169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80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38258</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2808"/>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38258</xdr:rowOff>
    </xdr:from>
    <xdr:to>
      <xdr:col>71</xdr:col>
      <xdr:colOff>177800</xdr:colOff>
      <xdr:row>79</xdr:row>
      <xdr:rowOff>43532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2808"/>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158908</xdr:rowOff>
    </xdr:from>
    <xdr:to>
      <xdr:col>72</xdr:col>
      <xdr:colOff>38100</xdr:colOff>
      <xdr:row>79</xdr:row>
      <xdr:rowOff>89058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80185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164182</xdr:rowOff>
    </xdr:from>
    <xdr:to>
      <xdr:col>67</xdr:col>
      <xdr:colOff>101600</xdr:colOff>
      <xdr:row>79</xdr:row>
      <xdr:rowOff>94332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85459</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3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5738</xdr:rowOff>
    </xdr:from>
    <xdr:to>
      <xdr:col>85</xdr:col>
      <xdr:colOff>127000</xdr:colOff>
      <xdr:row>94</xdr:row>
      <xdr:rowOff>149357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122038"/>
          <a:ext cx="838200" cy="14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5738</xdr:rowOff>
    </xdr:from>
    <xdr:to>
      <xdr:col>81</xdr:col>
      <xdr:colOff>50800</xdr:colOff>
      <xdr:row>94</xdr:row>
      <xdr:rowOff>61937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122038"/>
          <a:ext cx="889000" cy="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61937</xdr:rowOff>
    </xdr:from>
    <xdr:to>
      <xdr:col>76</xdr:col>
      <xdr:colOff>114300</xdr:colOff>
      <xdr:row>95</xdr:row>
      <xdr:rowOff>104249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178237"/>
          <a:ext cx="889000" cy="2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104249</xdr:rowOff>
    </xdr:from>
    <xdr:to>
      <xdr:col>71</xdr:col>
      <xdr:colOff>177800</xdr:colOff>
      <xdr:row>95</xdr:row>
      <xdr:rowOff>139585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391999"/>
          <a:ext cx="8890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98557</xdr:rowOff>
    </xdr:from>
    <xdr:to>
      <xdr:col>85</xdr:col>
      <xdr:colOff>177800</xdr:colOff>
      <xdr:row>95</xdr:row>
      <xdr:rowOff>28707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121434</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6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126388</xdr:rowOff>
    </xdr:from>
    <xdr:to>
      <xdr:col>81</xdr:col>
      <xdr:colOff>101600</xdr:colOff>
      <xdr:row>94</xdr:row>
      <xdr:rowOff>56538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07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73065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84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11137</xdr:rowOff>
    </xdr:from>
    <xdr:to>
      <xdr:col>76</xdr:col>
      <xdr:colOff>165100</xdr:colOff>
      <xdr:row>94</xdr:row>
      <xdr:rowOff>112737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1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129264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90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53449</xdr:rowOff>
    </xdr:from>
    <xdr:to>
      <xdr:col>72</xdr:col>
      <xdr:colOff>38100</xdr:colOff>
      <xdr:row>95</xdr:row>
      <xdr:rowOff>155049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11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88785</xdr:rowOff>
    </xdr:from>
    <xdr:to>
      <xdr:col>67</xdr:col>
      <xdr:colOff>101600</xdr:colOff>
      <xdr:row>96</xdr:row>
      <xdr:rowOff>18935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35462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15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全体で最も大きな割合を占める総務費の住民一人当たりの金額は</a:t>
          </a:r>
          <a:r>
            <a:rPr kumimoji="1" lang="en-US" altLang="ja-JP" sz="1300">
              <a:latin typeface="ＭＳ Ｐゴシック" panose="020B0600070205080204" pitchFamily="50" charset="-128"/>
              <a:ea typeface="ＭＳ Ｐゴシック" panose="020B0600070205080204" pitchFamily="50" charset="-128"/>
            </a:rPr>
            <a:t>508,000</a:t>
          </a:r>
          <a:r>
            <a:rPr kumimoji="1" lang="ja-JP" altLang="en-US" sz="1300">
              <a:latin typeface="ＭＳ Ｐゴシック" panose="020B0600070205080204" pitchFamily="50" charset="-128"/>
              <a:ea typeface="ＭＳ Ｐゴシック" panose="020B0600070205080204" pitchFamily="50" charset="-128"/>
            </a:rPr>
            <a:t>円で、前年度に対し</a:t>
          </a:r>
          <a:r>
            <a:rPr kumimoji="1" lang="en-US" altLang="ja-JP" sz="1300">
              <a:latin typeface="ＭＳ Ｐゴシック" panose="020B0600070205080204" pitchFamily="50" charset="-128"/>
              <a:ea typeface="ＭＳ Ｐゴシック" panose="020B0600070205080204" pitchFamily="50" charset="-128"/>
            </a:rPr>
            <a:t>47,660</a:t>
          </a:r>
          <a:r>
            <a:rPr kumimoji="1" lang="ja-JP" altLang="en-US" sz="1300">
              <a:latin typeface="ＭＳ Ｐゴシック" panose="020B0600070205080204" pitchFamily="50" charset="-128"/>
              <a:ea typeface="ＭＳ Ｐゴシック" panose="020B0600070205080204" pitchFamily="50" charset="-128"/>
            </a:rPr>
            <a:t>円の減額となっている。主な減額要因としては、財政調整基金積立金が前年度比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憶</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万円の減額の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万円となったことであり、これにより一人当たりの総務費の項目も減額となっている。次いで大きな割合を占めるものが公債費で、住民一人当たり</a:t>
          </a:r>
          <a:r>
            <a:rPr kumimoji="1" lang="en-US" altLang="ja-JP" sz="1300">
              <a:latin typeface="ＭＳ Ｐゴシック" panose="020B0600070205080204" pitchFamily="50" charset="-128"/>
              <a:ea typeface="ＭＳ Ｐゴシック" panose="020B0600070205080204" pitchFamily="50" charset="-128"/>
            </a:rPr>
            <a:t>295,776</a:t>
          </a:r>
          <a:r>
            <a:rPr kumimoji="1" lang="ja-JP" altLang="en-US" sz="1300">
              <a:latin typeface="ＭＳ Ｐゴシック" panose="020B0600070205080204" pitchFamily="50" charset="-128"/>
              <a:ea typeface="ＭＳ Ｐゴシック" panose="020B0600070205080204" pitchFamily="50" charset="-128"/>
            </a:rPr>
            <a:t>円となっている。定時償還分の総額が前年度から約</a:t>
          </a:r>
          <a:r>
            <a:rPr kumimoji="1" lang="en-US" altLang="ja-JP" sz="1300">
              <a:latin typeface="ＭＳ Ｐゴシック" panose="020B0600070205080204" pitchFamily="50" charset="-128"/>
              <a:ea typeface="ＭＳ Ｐゴシック" panose="020B0600070205080204" pitchFamily="50" charset="-128"/>
            </a:rPr>
            <a:t>8,708</a:t>
          </a:r>
          <a:r>
            <a:rPr kumimoji="1" lang="ja-JP" altLang="en-US" sz="1300">
              <a:latin typeface="ＭＳ Ｐゴシック" panose="020B0600070205080204" pitchFamily="50" charset="-128"/>
              <a:ea typeface="ＭＳ Ｐゴシック" panose="020B0600070205080204" pitchFamily="50" charset="-128"/>
            </a:rPr>
            <a:t>万円減少したほか、繰上償還額も約</a:t>
          </a:r>
          <a:r>
            <a:rPr kumimoji="1" lang="en-US" altLang="ja-JP" sz="1300">
              <a:latin typeface="ＭＳ Ｐゴシック" panose="020B0600070205080204" pitchFamily="50" charset="-128"/>
              <a:ea typeface="ＭＳ Ｐゴシック" panose="020B0600070205080204" pitchFamily="50" charset="-128"/>
            </a:rPr>
            <a:t>6,295</a:t>
          </a:r>
          <a:r>
            <a:rPr kumimoji="1" lang="ja-JP" altLang="en-US" sz="1300">
              <a:latin typeface="ＭＳ Ｐゴシック" panose="020B0600070205080204" pitchFamily="50" charset="-128"/>
              <a:ea typeface="ＭＳ Ｐゴシック" panose="020B0600070205080204" pitchFamily="50" charset="-128"/>
            </a:rPr>
            <a:t>万円減少したため、住民一人当たりの金額も</a:t>
          </a:r>
          <a:r>
            <a:rPr kumimoji="1" lang="en-US" altLang="ja-JP" sz="1300">
              <a:latin typeface="ＭＳ Ｐゴシック" panose="020B0600070205080204" pitchFamily="50" charset="-128"/>
              <a:ea typeface="ＭＳ Ｐゴシック" panose="020B0600070205080204" pitchFamily="50" charset="-128"/>
            </a:rPr>
            <a:t>62,825</a:t>
          </a:r>
          <a:r>
            <a:rPr kumimoji="1" lang="ja-JP" altLang="en-US" sz="1300">
              <a:latin typeface="ＭＳ Ｐゴシック" panose="020B0600070205080204" pitchFamily="50" charset="-128"/>
              <a:ea typeface="ＭＳ Ｐゴシック" panose="020B0600070205080204" pitchFamily="50" charset="-128"/>
            </a:rPr>
            <a:t>円減少している。元利償還金については定時償還のピークを脱しており、今後も数値の減少が見込まれる。</a:t>
          </a:r>
        </a:p>
        <a:p>
          <a:r>
            <a:rPr kumimoji="1" lang="ja-JP" altLang="en-US" sz="1300">
              <a:latin typeface="ＭＳ Ｐゴシック" panose="020B0600070205080204" pitchFamily="50" charset="-128"/>
              <a:ea typeface="ＭＳ Ｐゴシック" panose="020B0600070205080204" pitchFamily="50" charset="-128"/>
            </a:rPr>
            <a:t>　また、商工費については前年度比</a:t>
          </a:r>
          <a:r>
            <a:rPr kumimoji="1" lang="en-US" altLang="ja-JP" sz="1300">
              <a:latin typeface="ＭＳ Ｐゴシック" panose="020B0600070205080204" pitchFamily="50" charset="-128"/>
              <a:ea typeface="ＭＳ Ｐゴシック" panose="020B0600070205080204" pitchFamily="50" charset="-128"/>
            </a:rPr>
            <a:t>39,537</a:t>
          </a:r>
          <a:r>
            <a:rPr kumimoji="1" lang="ja-JP" altLang="en-US" sz="1300">
              <a:latin typeface="ＭＳ Ｐゴシック" panose="020B0600070205080204" pitchFamily="50" charset="-128"/>
              <a:ea typeface="ＭＳ Ｐゴシック" panose="020B0600070205080204" pitchFamily="50" charset="-128"/>
            </a:rPr>
            <a:t>円増額となる</a:t>
          </a:r>
          <a:r>
            <a:rPr kumimoji="1" lang="en-US" altLang="ja-JP" sz="1300">
              <a:latin typeface="ＭＳ Ｐゴシック" panose="020B0600070205080204" pitchFamily="50" charset="-128"/>
              <a:ea typeface="ＭＳ Ｐゴシック" panose="020B0600070205080204" pitchFamily="50" charset="-128"/>
            </a:rPr>
            <a:t>179,888</a:t>
          </a:r>
          <a:r>
            <a:rPr kumimoji="1" lang="ja-JP" altLang="en-US" sz="1300">
              <a:latin typeface="ＭＳ Ｐゴシック" panose="020B0600070205080204" pitchFamily="50" charset="-128"/>
              <a:ea typeface="ＭＳ Ｐゴシック" panose="020B0600070205080204" pitchFamily="50" charset="-128"/>
            </a:rPr>
            <a:t>円となっている。これは令和３年度から継続している栗駒山荘大規模改修事業の事業量の増加によるものである。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から令和２年度まで財政調整基金残高は地方債の償還に係る取り崩しにより減少していた。令和３年度以降は普通交付税の大幅な増額により基金残高も増加に転じ、これにより実質単年度収支も黒字収支となっている。地方債元利償還のピークは脱しているため、今後は事業量を的確に把握しながら健全な財政運営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一般会計及び特別会計はすべてにおいて黒字が続いている。</a:t>
          </a:r>
        </a:p>
        <a:p>
          <a:r>
            <a:rPr kumimoji="1" lang="ja-JP" altLang="en-US" sz="1400">
              <a:latin typeface="ＭＳ ゴシック" pitchFamily="49" charset="-128"/>
              <a:ea typeface="ＭＳ ゴシック" pitchFamily="49" charset="-128"/>
            </a:rPr>
            <a:t>　令和４年度の一般会計は、前年度と比較して繰越事業が減少したことや標準財政規模の縮小により標準財政規模費の黒字比率は増加している。</a:t>
          </a:r>
        </a:p>
        <a:p>
          <a:r>
            <a:rPr kumimoji="1" lang="ja-JP" altLang="en-US" sz="1400">
              <a:latin typeface="ＭＳ ゴシック" pitchFamily="49" charset="-128"/>
              <a:ea typeface="ＭＳ ゴシック" pitchFamily="49" charset="-128"/>
            </a:rPr>
            <a:t>　簡易水道事業特別会計、下水道事業特別会計では一般会計からの繰入金に依存する額が増加傾向にあることから、利用料金見直しを前提とした独立採算に向けて取り組みを進める。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4400459</v>
      </c>
      <c r="BO4" s="371"/>
      <c r="BP4" s="371"/>
      <c r="BQ4" s="371"/>
      <c r="BR4" s="371"/>
      <c r="BS4" s="371"/>
      <c r="BT4" s="371"/>
      <c r="BU4" s="372"/>
      <c r="BV4" s="370">
        <v>4523312</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3.4</v>
      </c>
      <c r="CU4" s="377"/>
      <c r="CV4" s="377"/>
      <c r="CW4" s="377"/>
      <c r="CX4" s="377"/>
      <c r="CY4" s="377"/>
      <c r="CZ4" s="377"/>
      <c r="DA4" s="378"/>
      <c r="DB4" s="376">
        <v>2.7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4321744</v>
      </c>
      <c r="BO5" s="439"/>
      <c r="BP5" s="439"/>
      <c r="BQ5" s="439"/>
      <c r="BR5" s="439"/>
      <c r="BS5" s="439"/>
      <c r="BT5" s="439"/>
      <c r="BU5" s="440"/>
      <c r="BV5" s="438">
        <v>4449970</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89</v>
      </c>
      <c r="CU5" s="405"/>
      <c r="CV5" s="405"/>
      <c r="CW5" s="405"/>
      <c r="CX5" s="405"/>
      <c r="CY5" s="405"/>
      <c r="CZ5" s="405"/>
      <c r="DA5" s="406"/>
      <c r="DB5" s="404">
        <v>90.5</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106</v>
      </c>
      <c r="AV6" s="434"/>
      <c r="AW6" s="434"/>
      <c r="AX6" s="434"/>
      <c r="AY6" s="435" t="s">
        <v>107</v>
      </c>
      <c r="AZ6" s="436"/>
      <c r="BA6" s="436"/>
      <c r="BB6" s="436"/>
      <c r="BC6" s="436"/>
      <c r="BD6" s="436"/>
      <c r="BE6" s="436"/>
      <c r="BF6" s="436"/>
      <c r="BG6" s="436"/>
      <c r="BH6" s="436"/>
      <c r="BI6" s="436"/>
      <c r="BJ6" s="436"/>
      <c r="BK6" s="436"/>
      <c r="BL6" s="436"/>
      <c r="BM6" s="437"/>
      <c r="BN6" s="438">
        <v>78715</v>
      </c>
      <c r="BO6" s="439"/>
      <c r="BP6" s="439"/>
      <c r="BQ6" s="439"/>
      <c r="BR6" s="439"/>
      <c r="BS6" s="439"/>
      <c r="BT6" s="439"/>
      <c r="BU6" s="440"/>
      <c r="BV6" s="438">
        <v>73342</v>
      </c>
      <c r="BW6" s="439"/>
      <c r="BX6" s="439"/>
      <c r="BY6" s="439"/>
      <c r="BZ6" s="439"/>
      <c r="CA6" s="439"/>
      <c r="CB6" s="439"/>
      <c r="CC6" s="440"/>
      <c r="CD6" s="441" t="s">
        <v>108</v>
      </c>
      <c r="CE6" s="442"/>
      <c r="CF6" s="442"/>
      <c r="CG6" s="442"/>
      <c r="CH6" s="442"/>
      <c r="CI6" s="442"/>
      <c r="CJ6" s="442"/>
      <c r="CK6" s="442"/>
      <c r="CL6" s="442"/>
      <c r="CM6" s="442"/>
      <c r="CN6" s="442"/>
      <c r="CO6" s="442"/>
      <c r="CP6" s="442"/>
      <c r="CQ6" s="442"/>
      <c r="CR6" s="442"/>
      <c r="CS6" s="443"/>
      <c r="CT6" s="444">
        <v>89.7</v>
      </c>
      <c r="CU6" s="445"/>
      <c r="CV6" s="445"/>
      <c r="CW6" s="445"/>
      <c r="CX6" s="445"/>
      <c r="CY6" s="445"/>
      <c r="CZ6" s="445"/>
      <c r="DA6" s="446"/>
      <c r="DB6" s="444">
        <v>93.1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109</v>
      </c>
      <c r="AN7" s="431"/>
      <c r="AO7" s="431"/>
      <c r="AP7" s="431"/>
      <c r="AQ7" s="431"/>
      <c r="AR7" s="431"/>
      <c r="AS7" s="431"/>
      <c r="AT7" s="432"/>
      <c r="AU7" s="433" t="s">
        <v>106</v>
      </c>
      <c r="AV7" s="434"/>
      <c r="AW7" s="434"/>
      <c r="AX7" s="434"/>
      <c r="AY7" s="435" t="s">
        <v>110</v>
      </c>
      <c r="AZ7" s="436"/>
      <c r="BA7" s="436"/>
      <c r="BB7" s="436"/>
      <c r="BC7" s="436"/>
      <c r="BD7" s="436"/>
      <c r="BE7" s="436"/>
      <c r="BF7" s="436"/>
      <c r="BG7" s="436"/>
      <c r="BH7" s="436"/>
      <c r="BI7" s="436"/>
      <c r="BJ7" s="436"/>
      <c r="BK7" s="436"/>
      <c r="BL7" s="436"/>
      <c r="BM7" s="437"/>
      <c r="BN7" s="438">
        <v>2930</v>
      </c>
      <c r="BO7" s="439"/>
      <c r="BP7" s="439"/>
      <c r="BQ7" s="439"/>
      <c r="BR7" s="439"/>
      <c r="BS7" s="439"/>
      <c r="BT7" s="439"/>
      <c r="BU7" s="440"/>
      <c r="BV7" s="438">
        <v>11066</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2258167</v>
      </c>
      <c r="CU7" s="439"/>
      <c r="CV7" s="439"/>
      <c r="CW7" s="439"/>
      <c r="CX7" s="439"/>
      <c r="CY7" s="439"/>
      <c r="CZ7" s="439"/>
      <c r="DA7" s="440"/>
      <c r="DB7" s="438">
        <v>2324515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113</v>
      </c>
      <c r="AV8" s="434"/>
      <c r="AW8" s="434"/>
      <c r="AX8" s="434"/>
      <c r="AY8" s="435" t="s">
        <v>114</v>
      </c>
      <c r="AZ8" s="436"/>
      <c r="BA8" s="436"/>
      <c r="BB8" s="436"/>
      <c r="BC8" s="436"/>
      <c r="BD8" s="436"/>
      <c r="BE8" s="436"/>
      <c r="BF8" s="436"/>
      <c r="BG8" s="436"/>
      <c r="BH8" s="436"/>
      <c r="BI8" s="436"/>
      <c r="BJ8" s="436"/>
      <c r="BK8" s="436"/>
      <c r="BL8" s="436"/>
      <c r="BM8" s="437"/>
      <c r="BN8" s="438">
        <v>75785</v>
      </c>
      <c r="BO8" s="439"/>
      <c r="BP8" s="439"/>
      <c r="BQ8" s="439"/>
      <c r="BR8" s="439"/>
      <c r="BS8" s="439"/>
      <c r="BT8" s="439"/>
      <c r="BU8" s="440"/>
      <c r="BV8" s="438">
        <v>62276</v>
      </c>
      <c r="BW8" s="439"/>
      <c r="BX8" s="439"/>
      <c r="BY8" s="439"/>
      <c r="BZ8" s="439"/>
      <c r="CA8" s="439"/>
      <c r="CB8" s="439"/>
      <c r="CC8" s="440"/>
      <c r="CD8" s="441" t="s">
        <v>115</v>
      </c>
      <c r="CE8" s="442"/>
      <c r="CF8" s="442"/>
      <c r="CG8" s="442"/>
      <c r="CH8" s="442"/>
      <c r="CI8" s="442"/>
      <c r="CJ8" s="442"/>
      <c r="CK8" s="442"/>
      <c r="CL8" s="442"/>
      <c r="CM8" s="442"/>
      <c r="CN8" s="442"/>
      <c r="CO8" s="442"/>
      <c r="CP8" s="442"/>
      <c r="CQ8" s="442"/>
      <c r="CR8" s="442"/>
      <c r="CS8" s="443"/>
      <c r="CT8" s="447">
        <v>0.12</v>
      </c>
      <c r="CU8" s="448"/>
      <c r="CV8" s="448"/>
      <c r="CW8" s="448"/>
      <c r="CX8" s="448"/>
      <c r="CY8" s="448"/>
      <c r="CZ8" s="448"/>
      <c r="DA8" s="449"/>
      <c r="DB8" s="447">
        <v>0.12</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2704</v>
      </c>
      <c r="S9" s="455"/>
      <c r="T9" s="455"/>
      <c r="U9" s="455"/>
      <c r="V9" s="456"/>
      <c r="W9" s="364" t="s">
        <v>118</v>
      </c>
      <c r="X9" s="365"/>
      <c r="Y9" s="365"/>
      <c r="Z9" s="365"/>
      <c r="AA9" s="365"/>
      <c r="AB9" s="365"/>
      <c r="AC9" s="365"/>
      <c r="AD9" s="365"/>
      <c r="AE9" s="365"/>
      <c r="AF9" s="365"/>
      <c r="AG9" s="365"/>
      <c r="AH9" s="365"/>
      <c r="AI9" s="365"/>
      <c r="AJ9" s="365"/>
      <c r="AK9" s="365"/>
      <c r="AL9" s="366"/>
      <c r="AM9" s="430" t="s">
        <v>119</v>
      </c>
      <c r="AN9" s="431"/>
      <c r="AO9" s="431"/>
      <c r="AP9" s="431"/>
      <c r="AQ9" s="431"/>
      <c r="AR9" s="431"/>
      <c r="AS9" s="431"/>
      <c r="AT9" s="432"/>
      <c r="AU9" s="433" t="s">
        <v>98</v>
      </c>
      <c r="AV9" s="434"/>
      <c r="AW9" s="434"/>
      <c r="AX9" s="434"/>
      <c r="AY9" s="435" t="s">
        <v>120</v>
      </c>
      <c r="AZ9" s="436"/>
      <c r="BA9" s="436"/>
      <c r="BB9" s="436"/>
      <c r="BC9" s="436"/>
      <c r="BD9" s="436"/>
      <c r="BE9" s="436"/>
      <c r="BF9" s="436"/>
      <c r="BG9" s="436"/>
      <c r="BH9" s="436"/>
      <c r="BI9" s="436"/>
      <c r="BJ9" s="436"/>
      <c r="BK9" s="436"/>
      <c r="BL9" s="436"/>
      <c r="BM9" s="437"/>
      <c r="BN9" s="438">
        <v>13509</v>
      </c>
      <c r="BO9" s="439"/>
      <c r="BP9" s="439"/>
      <c r="BQ9" s="439"/>
      <c r="BR9" s="439"/>
      <c r="BS9" s="439"/>
      <c r="BT9" s="439"/>
      <c r="BU9" s="440"/>
      <c r="BV9" s="438">
        <v>51039</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21</v>
      </c>
      <c r="CU9" s="405"/>
      <c r="CV9" s="405"/>
      <c r="CW9" s="405"/>
      <c r="CX9" s="405"/>
      <c r="CY9" s="405"/>
      <c r="CZ9" s="405"/>
      <c r="DA9" s="406"/>
      <c r="DB9" s="404">
        <v>24.7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1"/>
      <c r="N10" s="431"/>
      <c r="O10" s="431"/>
      <c r="P10" s="431"/>
      <c r="Q10" s="432"/>
      <c r="R10" s="458">
        <v>2610</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124</v>
      </c>
      <c r="AV10" s="434"/>
      <c r="AW10" s="434"/>
      <c r="AX10" s="434"/>
      <c r="AY10" s="435" t="s">
        <v>125</v>
      </c>
      <c r="AZ10" s="436"/>
      <c r="BA10" s="436"/>
      <c r="BB10" s="436"/>
      <c r="BC10" s="436"/>
      <c r="BD10" s="436"/>
      <c r="BE10" s="436"/>
      <c r="BF10" s="436"/>
      <c r="BG10" s="436"/>
      <c r="BH10" s="436"/>
      <c r="BI10" s="436"/>
      <c r="BJ10" s="436"/>
      <c r="BK10" s="436"/>
      <c r="BL10" s="436"/>
      <c r="BM10" s="437"/>
      <c r="BN10" s="438">
        <v>606000</v>
      </c>
      <c r="BO10" s="439"/>
      <c r="BP10" s="439"/>
      <c r="BQ10" s="439"/>
      <c r="BR10" s="439"/>
      <c r="BS10" s="439"/>
      <c r="BT10" s="439"/>
      <c r="BU10" s="440"/>
      <c r="BV10" s="438">
        <v>807000</v>
      </c>
      <c r="BW10" s="439"/>
      <c r="BX10" s="439"/>
      <c r="BY10" s="439"/>
      <c r="BZ10" s="439"/>
      <c r="CA10" s="439"/>
      <c r="CB10" s="439"/>
      <c r="CC10" s="440"/>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0" t="s">
        <v>129</v>
      </c>
      <c r="AN11" s="431"/>
      <c r="AO11" s="431"/>
      <c r="AP11" s="431"/>
      <c r="AQ11" s="431"/>
      <c r="AR11" s="431"/>
      <c r="AS11" s="431"/>
      <c r="AT11" s="432"/>
      <c r="AU11" s="433" t="s">
        <v>124</v>
      </c>
      <c r="AV11" s="434"/>
      <c r="AW11" s="434"/>
      <c r="AX11" s="434"/>
      <c r="AY11" s="435" t="s">
        <v>130</v>
      </c>
      <c r="AZ11" s="436"/>
      <c r="BA11" s="436"/>
      <c r="BB11" s="436"/>
      <c r="BC11" s="436"/>
      <c r="BD11" s="436"/>
      <c r="BE11" s="436"/>
      <c r="BF11" s="436"/>
      <c r="BG11" s="436"/>
      <c r="BH11" s="436"/>
      <c r="BI11" s="436"/>
      <c r="BJ11" s="436"/>
      <c r="BK11" s="436"/>
      <c r="BL11" s="436"/>
      <c r="BM11" s="437"/>
      <c r="BN11" s="438">
        <v>59785</v>
      </c>
      <c r="BO11" s="439"/>
      <c r="BP11" s="439"/>
      <c r="BQ11" s="439"/>
      <c r="BR11" s="439"/>
      <c r="BS11" s="439"/>
      <c r="BT11" s="439"/>
      <c r="BU11" s="440"/>
      <c r="BV11" s="438">
        <v>122731</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2392</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98</v>
      </c>
      <c r="AV12" s="434"/>
      <c r="AW12" s="434"/>
      <c r="AX12" s="434"/>
      <c r="AY12" s="435" t="s">
        <v>138</v>
      </c>
      <c r="AZ12" s="436"/>
      <c r="BA12" s="436"/>
      <c r="BB12" s="436"/>
      <c r="BC12" s="436"/>
      <c r="BD12" s="436"/>
      <c r="BE12" s="436"/>
      <c r="BF12" s="436"/>
      <c r="BG12" s="436"/>
      <c r="BH12" s="436"/>
      <c r="BI12" s="436"/>
      <c r="BJ12" s="436"/>
      <c r="BK12" s="436"/>
      <c r="BL12" s="436"/>
      <c r="BM12" s="437"/>
      <c r="BN12" s="438">
        <v>314000</v>
      </c>
      <c r="BO12" s="439"/>
      <c r="BP12" s="439"/>
      <c r="BQ12" s="439"/>
      <c r="BR12" s="439"/>
      <c r="BS12" s="439"/>
      <c r="BT12" s="439"/>
      <c r="BU12" s="440"/>
      <c r="BV12" s="438">
        <v>588000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2298</v>
      </c>
      <c r="S13" s="492"/>
      <c r="T13" s="492"/>
      <c r="U13" s="492"/>
      <c r="V13" s="493"/>
      <c r="W13" s="417" t="s">
        <v>143</v>
      </c>
      <c r="X13" s="418"/>
      <c r="Y13" s="418"/>
      <c r="Z13" s="418"/>
      <c r="AA13" s="418"/>
      <c r="AB13" s="408"/>
      <c r="AC13" s="458">
        <v>148</v>
      </c>
      <c r="AD13" s="459"/>
      <c r="AE13" s="459"/>
      <c r="AF13" s="459"/>
      <c r="AG13" s="501"/>
      <c r="AH13" s="458">
        <v>197</v>
      </c>
      <c r="AI13" s="459"/>
      <c r="AJ13" s="459"/>
      <c r="AK13" s="459"/>
      <c r="AL13" s="460"/>
      <c r="AM13" s="430" t="s">
        <v>144</v>
      </c>
      <c r="AN13" s="431"/>
      <c r="AO13" s="431"/>
      <c r="AP13" s="431"/>
      <c r="AQ13" s="431"/>
      <c r="AR13" s="431"/>
      <c r="AS13" s="431"/>
      <c r="AT13" s="432"/>
      <c r="AU13" s="433" t="s">
        <v>145</v>
      </c>
      <c r="AV13" s="434"/>
      <c r="AW13" s="434"/>
      <c r="AX13" s="434"/>
      <c r="AY13" s="435" t="s">
        <v>146</v>
      </c>
      <c r="AZ13" s="436"/>
      <c r="BA13" s="436"/>
      <c r="BB13" s="436"/>
      <c r="BC13" s="436"/>
      <c r="BD13" s="436"/>
      <c r="BE13" s="436"/>
      <c r="BF13" s="436"/>
      <c r="BG13" s="436"/>
      <c r="BH13" s="436"/>
      <c r="BI13" s="436"/>
      <c r="BJ13" s="436"/>
      <c r="BK13" s="436"/>
      <c r="BL13" s="436"/>
      <c r="BM13" s="437"/>
      <c r="BN13" s="438">
        <v>365294</v>
      </c>
      <c r="BO13" s="439"/>
      <c r="BP13" s="439"/>
      <c r="BQ13" s="439"/>
      <c r="BR13" s="439"/>
      <c r="BS13" s="439"/>
      <c r="BT13" s="439"/>
      <c r="BU13" s="440"/>
      <c r="BV13" s="438">
        <v>392770</v>
      </c>
      <c r="BW13" s="439"/>
      <c r="BX13" s="439"/>
      <c r="BY13" s="439"/>
      <c r="BZ13" s="439"/>
      <c r="CA13" s="439"/>
      <c r="CB13" s="439"/>
      <c r="CC13" s="440"/>
      <c r="CD13" s="441" t="s">
        <v>147</v>
      </c>
      <c r="CE13" s="442"/>
      <c r="CF13" s="442"/>
      <c r="CG13" s="442"/>
      <c r="CH13" s="442"/>
      <c r="CI13" s="442"/>
      <c r="CJ13" s="442"/>
      <c r="CK13" s="442"/>
      <c r="CL13" s="442"/>
      <c r="CM13" s="442"/>
      <c r="CN13" s="442"/>
      <c r="CO13" s="442"/>
      <c r="CP13" s="442"/>
      <c r="CQ13" s="442"/>
      <c r="CR13" s="442"/>
      <c r="CS13" s="443"/>
      <c r="CT13" s="404">
        <v>16</v>
      </c>
      <c r="CU13" s="405"/>
      <c r="CV13" s="405"/>
      <c r="CW13" s="405"/>
      <c r="CX13" s="405"/>
      <c r="CY13" s="405"/>
      <c r="CZ13" s="405"/>
      <c r="DA13" s="406"/>
      <c r="DB13" s="404">
        <v>16.2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2416</v>
      </c>
      <c r="S14" s="492"/>
      <c r="T14" s="492"/>
      <c r="U14" s="492"/>
      <c r="V14" s="493"/>
      <c r="W14" s="397"/>
      <c r="X14" s="398"/>
      <c r="Y14" s="398"/>
      <c r="Z14" s="398"/>
      <c r="AA14" s="398"/>
      <c r="AB14" s="387"/>
      <c r="AC14" s="494">
        <v>9.5</v>
      </c>
      <c r="AD14" s="495"/>
      <c r="AE14" s="495"/>
      <c r="AF14" s="495"/>
      <c r="AG14" s="496"/>
      <c r="AH14" s="494">
        <v>14.9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149</v>
      </c>
      <c r="CE14" s="503"/>
      <c r="CF14" s="503"/>
      <c r="CG14" s="503"/>
      <c r="CH14" s="503"/>
      <c r="CI14" s="503"/>
      <c r="CJ14" s="503"/>
      <c r="CK14" s="503"/>
      <c r="CL14" s="503"/>
      <c r="CM14" s="503"/>
      <c r="CN14" s="503"/>
      <c r="CO14" s="503"/>
      <c r="CP14" s="503"/>
      <c r="CQ14" s="503"/>
      <c r="CR14" s="503"/>
      <c r="CS14" s="504"/>
      <c r="CT14" s="505" t="s">
        <v>150</v>
      </c>
      <c r="CU14" s="506"/>
      <c r="CV14" s="506"/>
      <c r="CW14" s="506"/>
      <c r="CX14" s="506"/>
      <c r="CY14" s="506"/>
      <c r="CZ14" s="506"/>
      <c r="DA14" s="507"/>
      <c r="DB14" s="505">
        <v>17.3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2340</v>
      </c>
      <c r="S15" s="492"/>
      <c r="T15" s="492"/>
      <c r="U15" s="492"/>
      <c r="V15" s="493"/>
      <c r="W15" s="417" t="s">
        <v>152</v>
      </c>
      <c r="X15" s="418"/>
      <c r="Y15" s="418"/>
      <c r="Z15" s="418"/>
      <c r="AA15" s="418"/>
      <c r="AB15" s="408"/>
      <c r="AC15" s="458">
        <v>742</v>
      </c>
      <c r="AD15" s="459"/>
      <c r="AE15" s="459"/>
      <c r="AF15" s="459"/>
      <c r="AG15" s="501"/>
      <c r="AH15" s="458">
        <v>441</v>
      </c>
      <c r="AI15" s="459"/>
      <c r="AJ15" s="459"/>
      <c r="AK15" s="459"/>
      <c r="AL15" s="460"/>
      <c r="AM15" s="430"/>
      <c r="AN15" s="431"/>
      <c r="AO15" s="431"/>
      <c r="AP15" s="431"/>
      <c r="AQ15" s="431"/>
      <c r="AR15" s="431"/>
      <c r="AS15" s="431"/>
      <c r="AT15" s="432"/>
      <c r="AU15" s="433"/>
      <c r="AV15" s="434"/>
      <c r="AW15" s="434"/>
      <c r="AX15" s="434"/>
      <c r="AY15" s="367" t="s">
        <v>153</v>
      </c>
      <c r="AZ15" s="368"/>
      <c r="BA15" s="368"/>
      <c r="BB15" s="368"/>
      <c r="BC15" s="368"/>
      <c r="BD15" s="368"/>
      <c r="BE15" s="368"/>
      <c r="BF15" s="368"/>
      <c r="BG15" s="368"/>
      <c r="BH15" s="368"/>
      <c r="BI15" s="368"/>
      <c r="BJ15" s="368"/>
      <c r="BK15" s="368"/>
      <c r="BL15" s="368"/>
      <c r="BM15" s="369"/>
      <c r="BN15" s="370">
        <v>269138</v>
      </c>
      <c r="BO15" s="371"/>
      <c r="BP15" s="371"/>
      <c r="BQ15" s="371"/>
      <c r="BR15" s="371"/>
      <c r="BS15" s="371"/>
      <c r="BT15" s="371"/>
      <c r="BU15" s="372"/>
      <c r="BV15" s="370">
        <v>262290</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47.6</v>
      </c>
      <c r="AD16" s="495"/>
      <c r="AE16" s="495"/>
      <c r="AF16" s="495"/>
      <c r="AG16" s="496"/>
      <c r="AH16" s="494">
        <v>33.5</v>
      </c>
      <c r="AI16" s="495"/>
      <c r="AJ16" s="495"/>
      <c r="AK16" s="495"/>
      <c r="AL16" s="497"/>
      <c r="AM16" s="430"/>
      <c r="AN16" s="431"/>
      <c r="AO16" s="431"/>
      <c r="AP16" s="431"/>
      <c r="AQ16" s="431"/>
      <c r="AR16" s="431"/>
      <c r="AS16" s="431"/>
      <c r="AT16" s="432"/>
      <c r="AU16" s="433"/>
      <c r="AV16" s="434"/>
      <c r="AW16" s="434"/>
      <c r="AX16" s="434"/>
      <c r="AY16" s="435" t="s">
        <v>157</v>
      </c>
      <c r="AZ16" s="436"/>
      <c r="BA16" s="436"/>
      <c r="BB16" s="436"/>
      <c r="BC16" s="436"/>
      <c r="BD16" s="436"/>
      <c r="BE16" s="436"/>
      <c r="BF16" s="436"/>
      <c r="BG16" s="436"/>
      <c r="BH16" s="436"/>
      <c r="BI16" s="436"/>
      <c r="BJ16" s="436"/>
      <c r="BK16" s="436"/>
      <c r="BL16" s="436"/>
      <c r="BM16" s="437"/>
      <c r="BN16" s="438">
        <v>2182883</v>
      </c>
      <c r="BO16" s="439"/>
      <c r="BP16" s="439"/>
      <c r="BQ16" s="439"/>
      <c r="BR16" s="439"/>
      <c r="BS16" s="439"/>
      <c r="BT16" s="439"/>
      <c r="BU16" s="440"/>
      <c r="BV16" s="438">
        <v>2202249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158</v>
      </c>
      <c r="N17" s="517"/>
      <c r="O17" s="517"/>
      <c r="P17" s="517"/>
      <c r="Q17" s="518"/>
      <c r="R17" s="513" t="s">
        <v>159</v>
      </c>
      <c r="S17" s="514"/>
      <c r="T17" s="514"/>
      <c r="U17" s="514"/>
      <c r="V17" s="515"/>
      <c r="W17" s="417" t="s">
        <v>160</v>
      </c>
      <c r="X17" s="418"/>
      <c r="Y17" s="418"/>
      <c r="Z17" s="418"/>
      <c r="AA17" s="418"/>
      <c r="AB17" s="408"/>
      <c r="AC17" s="458">
        <v>668</v>
      </c>
      <c r="AD17" s="459"/>
      <c r="AE17" s="459"/>
      <c r="AF17" s="459"/>
      <c r="AG17" s="501"/>
      <c r="AH17" s="458">
        <v>680</v>
      </c>
      <c r="AI17" s="459"/>
      <c r="AJ17" s="459"/>
      <c r="AK17" s="459"/>
      <c r="AL17" s="460"/>
      <c r="AM17" s="430"/>
      <c r="AN17" s="431"/>
      <c r="AO17" s="431"/>
      <c r="AP17" s="431"/>
      <c r="AQ17" s="431"/>
      <c r="AR17" s="431"/>
      <c r="AS17" s="431"/>
      <c r="AT17" s="432"/>
      <c r="AU17" s="433"/>
      <c r="AV17" s="434"/>
      <c r="AW17" s="434"/>
      <c r="AX17" s="434"/>
      <c r="AY17" s="435" t="s">
        <v>161</v>
      </c>
      <c r="AZ17" s="436"/>
      <c r="BA17" s="436"/>
      <c r="BB17" s="436"/>
      <c r="BC17" s="436"/>
      <c r="BD17" s="436"/>
      <c r="BE17" s="436"/>
      <c r="BF17" s="436"/>
      <c r="BG17" s="436"/>
      <c r="BH17" s="436"/>
      <c r="BI17" s="436"/>
      <c r="BJ17" s="436"/>
      <c r="BK17" s="436"/>
      <c r="BL17" s="436"/>
      <c r="BM17" s="437"/>
      <c r="BN17" s="438">
        <v>327398</v>
      </c>
      <c r="BO17" s="439"/>
      <c r="BP17" s="439"/>
      <c r="BQ17" s="439"/>
      <c r="BR17" s="439"/>
      <c r="BS17" s="439"/>
      <c r="BT17" s="439"/>
      <c r="BU17" s="440"/>
      <c r="BV17" s="438">
        <v>319315</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162</v>
      </c>
      <c r="C18" s="450"/>
      <c r="D18" s="450"/>
      <c r="E18" s="522"/>
      <c r="F18" s="522"/>
      <c r="G18" s="522"/>
      <c r="H18" s="522"/>
      <c r="I18" s="522"/>
      <c r="J18" s="522"/>
      <c r="K18" s="522"/>
      <c r="L18" s="523">
        <v>203.69</v>
      </c>
      <c r="M18" s="523"/>
      <c r="N18" s="523"/>
      <c r="O18" s="523"/>
      <c r="P18" s="523"/>
      <c r="Q18" s="523"/>
      <c r="R18" s="524"/>
      <c r="S18" s="524"/>
      <c r="T18" s="524"/>
      <c r="U18" s="524"/>
      <c r="V18" s="525"/>
      <c r="W18" s="419"/>
      <c r="X18" s="420"/>
      <c r="Y18" s="420"/>
      <c r="Z18" s="420"/>
      <c r="AA18" s="420"/>
      <c r="AB18" s="411"/>
      <c r="AC18" s="526">
        <v>42.9</v>
      </c>
      <c r="AD18" s="527"/>
      <c r="AE18" s="527"/>
      <c r="AF18" s="527"/>
      <c r="AG18" s="528"/>
      <c r="AH18" s="526">
        <v>51.6</v>
      </c>
      <c r="AI18" s="527"/>
      <c r="AJ18" s="527"/>
      <c r="AK18" s="527"/>
      <c r="AL18" s="529"/>
      <c r="AM18" s="430"/>
      <c r="AN18" s="431"/>
      <c r="AO18" s="431"/>
      <c r="AP18" s="431"/>
      <c r="AQ18" s="431"/>
      <c r="AR18" s="431"/>
      <c r="AS18" s="431"/>
      <c r="AT18" s="432"/>
      <c r="AU18" s="433"/>
      <c r="AV18" s="434"/>
      <c r="AW18" s="434"/>
      <c r="AX18" s="434"/>
      <c r="AY18" s="435" t="s">
        <v>163</v>
      </c>
      <c r="AZ18" s="436"/>
      <c r="BA18" s="436"/>
      <c r="BB18" s="436"/>
      <c r="BC18" s="436"/>
      <c r="BD18" s="436"/>
      <c r="BE18" s="436"/>
      <c r="BF18" s="436"/>
      <c r="BG18" s="436"/>
      <c r="BH18" s="436"/>
      <c r="BI18" s="436"/>
      <c r="BJ18" s="436"/>
      <c r="BK18" s="436"/>
      <c r="BL18" s="436"/>
      <c r="BM18" s="437"/>
      <c r="BN18" s="438">
        <v>2048424</v>
      </c>
      <c r="BO18" s="439"/>
      <c r="BP18" s="439"/>
      <c r="BQ18" s="439"/>
      <c r="BR18" s="439"/>
      <c r="BS18" s="439"/>
      <c r="BT18" s="439"/>
      <c r="BU18" s="440"/>
      <c r="BV18" s="438">
        <v>2135976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164</v>
      </c>
      <c r="C19" s="450"/>
      <c r="D19" s="450"/>
      <c r="E19" s="522"/>
      <c r="F19" s="522"/>
      <c r="G19" s="522"/>
      <c r="H19" s="522"/>
      <c r="I19" s="522"/>
      <c r="J19" s="522"/>
      <c r="K19" s="522"/>
      <c r="L19" s="530">
        <v>13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165</v>
      </c>
      <c r="AZ19" s="436"/>
      <c r="BA19" s="436"/>
      <c r="BB19" s="436"/>
      <c r="BC19" s="436"/>
      <c r="BD19" s="436"/>
      <c r="BE19" s="436"/>
      <c r="BF19" s="436"/>
      <c r="BG19" s="436"/>
      <c r="BH19" s="436"/>
      <c r="BI19" s="436"/>
      <c r="BJ19" s="436"/>
      <c r="BK19" s="436"/>
      <c r="BL19" s="436"/>
      <c r="BM19" s="437"/>
      <c r="BN19" s="438">
        <v>3365157</v>
      </c>
      <c r="BO19" s="439"/>
      <c r="BP19" s="439"/>
      <c r="BQ19" s="439"/>
      <c r="BR19" s="439"/>
      <c r="BS19" s="439"/>
      <c r="BT19" s="439"/>
      <c r="BU19" s="440"/>
      <c r="BV19" s="438">
        <v>3501215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166</v>
      </c>
      <c r="C20" s="450"/>
      <c r="D20" s="450"/>
      <c r="E20" s="522"/>
      <c r="F20" s="522"/>
      <c r="G20" s="522"/>
      <c r="H20" s="522"/>
      <c r="I20" s="522"/>
      <c r="J20" s="522"/>
      <c r="K20" s="522"/>
      <c r="L20" s="530">
        <v>1158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167</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168</v>
      </c>
      <c r="C22" s="551"/>
      <c r="D22" s="552"/>
      <c r="E22" s="413" t="s">
        <v>1</v>
      </c>
      <c r="F22" s="418"/>
      <c r="G22" s="418"/>
      <c r="H22" s="418"/>
      <c r="I22" s="418"/>
      <c r="J22" s="418"/>
      <c r="K22" s="408"/>
      <c r="L22" s="413" t="s">
        <v>169</v>
      </c>
      <c r="M22" s="418"/>
      <c r="N22" s="418"/>
      <c r="O22" s="418"/>
      <c r="P22" s="408"/>
      <c r="Q22" s="559" t="s">
        <v>170</v>
      </c>
      <c r="R22" s="560"/>
      <c r="S22" s="560"/>
      <c r="T22" s="560"/>
      <c r="U22" s="560"/>
      <c r="V22" s="561"/>
      <c r="W22" s="565" t="s">
        <v>171</v>
      </c>
      <c r="X22" s="551"/>
      <c r="Y22" s="552"/>
      <c r="Z22" s="413" t="s">
        <v>1</v>
      </c>
      <c r="AA22" s="418"/>
      <c r="AB22" s="418"/>
      <c r="AC22" s="418"/>
      <c r="AD22" s="418"/>
      <c r="AE22" s="418"/>
      <c r="AF22" s="418"/>
      <c r="AG22" s="408"/>
      <c r="AH22" s="570" t="s">
        <v>172</v>
      </c>
      <c r="AI22" s="418"/>
      <c r="AJ22" s="418"/>
      <c r="AK22" s="418"/>
      <c r="AL22" s="408"/>
      <c r="AM22" s="570" t="s">
        <v>173</v>
      </c>
      <c r="AN22" s="571"/>
      <c r="AO22" s="571"/>
      <c r="AP22" s="571"/>
      <c r="AQ22" s="571"/>
      <c r="AR22" s="572"/>
      <c r="AS22" s="559" t="s">
        <v>170</v>
      </c>
      <c r="AT22" s="560"/>
      <c r="AU22" s="560"/>
      <c r="AV22" s="560"/>
      <c r="AW22" s="560"/>
      <c r="AX22" s="576"/>
      <c r="AY22" s="367" t="s">
        <v>174</v>
      </c>
      <c r="AZ22" s="368"/>
      <c r="BA22" s="368"/>
      <c r="BB22" s="368"/>
      <c r="BC22" s="368"/>
      <c r="BD22" s="368"/>
      <c r="BE22" s="368"/>
      <c r="BF22" s="368"/>
      <c r="BG22" s="368"/>
      <c r="BH22" s="368"/>
      <c r="BI22" s="368"/>
      <c r="BJ22" s="368"/>
      <c r="BK22" s="368"/>
      <c r="BL22" s="368"/>
      <c r="BM22" s="369"/>
      <c r="BN22" s="370">
        <v>3638279</v>
      </c>
      <c r="BO22" s="371"/>
      <c r="BP22" s="371"/>
      <c r="BQ22" s="371"/>
      <c r="BR22" s="371"/>
      <c r="BS22" s="371"/>
      <c r="BT22" s="371"/>
      <c r="BU22" s="372"/>
      <c r="BV22" s="370">
        <v>3964238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175</v>
      </c>
      <c r="AZ23" s="436"/>
      <c r="BA23" s="436"/>
      <c r="BB23" s="436"/>
      <c r="BC23" s="436"/>
      <c r="BD23" s="436"/>
      <c r="BE23" s="436"/>
      <c r="BF23" s="436"/>
      <c r="BG23" s="436"/>
      <c r="BH23" s="436"/>
      <c r="BI23" s="436"/>
      <c r="BJ23" s="436"/>
      <c r="BK23" s="436"/>
      <c r="BL23" s="436"/>
      <c r="BM23" s="437"/>
      <c r="BN23" s="438">
        <v>3260052</v>
      </c>
      <c r="BO23" s="439"/>
      <c r="BP23" s="439"/>
      <c r="BQ23" s="439"/>
      <c r="BR23" s="439"/>
      <c r="BS23" s="439"/>
      <c r="BT23" s="439"/>
      <c r="BU23" s="440"/>
      <c r="BV23" s="438">
        <v>3451444</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176</v>
      </c>
      <c r="F24" s="431"/>
      <c r="G24" s="431"/>
      <c r="H24" s="431"/>
      <c r="I24" s="431"/>
      <c r="J24" s="431"/>
      <c r="K24" s="432"/>
      <c r="L24" s="458">
        <v>1</v>
      </c>
      <c r="M24" s="459"/>
      <c r="N24" s="459"/>
      <c r="O24" s="459"/>
      <c r="P24" s="501"/>
      <c r="Q24" s="458">
        <v>7300</v>
      </c>
      <c r="R24" s="459"/>
      <c r="S24" s="459"/>
      <c r="T24" s="459"/>
      <c r="U24" s="459"/>
      <c r="V24" s="501"/>
      <c r="W24" s="566"/>
      <c r="X24" s="554"/>
      <c r="Y24" s="555"/>
      <c r="Z24" s="457" t="s">
        <v>177</v>
      </c>
      <c r="AA24" s="431"/>
      <c r="AB24" s="431"/>
      <c r="AC24" s="431"/>
      <c r="AD24" s="431"/>
      <c r="AE24" s="431"/>
      <c r="AF24" s="431"/>
      <c r="AG24" s="432"/>
      <c r="AH24" s="458">
        <v>38</v>
      </c>
      <c r="AI24" s="459"/>
      <c r="AJ24" s="459"/>
      <c r="AK24" s="459"/>
      <c r="AL24" s="501"/>
      <c r="AM24" s="458">
        <v>113544</v>
      </c>
      <c r="AN24" s="459"/>
      <c r="AO24" s="459"/>
      <c r="AP24" s="459"/>
      <c r="AQ24" s="459"/>
      <c r="AR24" s="501"/>
      <c r="AS24" s="458">
        <v>2988</v>
      </c>
      <c r="AT24" s="459"/>
      <c r="AU24" s="459"/>
      <c r="AV24" s="459"/>
      <c r="AW24" s="459"/>
      <c r="AX24" s="460"/>
      <c r="AY24" s="544" t="s">
        <v>178</v>
      </c>
      <c r="AZ24" s="545"/>
      <c r="BA24" s="545"/>
      <c r="BB24" s="545"/>
      <c r="BC24" s="545"/>
      <c r="BD24" s="545"/>
      <c r="BE24" s="545"/>
      <c r="BF24" s="545"/>
      <c r="BG24" s="545"/>
      <c r="BH24" s="545"/>
      <c r="BI24" s="545"/>
      <c r="BJ24" s="545"/>
      <c r="BK24" s="545"/>
      <c r="BL24" s="545"/>
      <c r="BM24" s="546"/>
      <c r="BN24" s="438">
        <v>3281106</v>
      </c>
      <c r="BO24" s="439"/>
      <c r="BP24" s="439"/>
      <c r="BQ24" s="439"/>
      <c r="BR24" s="439"/>
      <c r="BS24" s="439"/>
      <c r="BT24" s="439"/>
      <c r="BU24" s="440"/>
      <c r="BV24" s="438">
        <v>3471820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179</v>
      </c>
      <c r="F25" s="431"/>
      <c r="G25" s="431"/>
      <c r="H25" s="431"/>
      <c r="I25" s="431"/>
      <c r="J25" s="431"/>
      <c r="K25" s="432"/>
      <c r="L25" s="458">
        <v>1</v>
      </c>
      <c r="M25" s="459"/>
      <c r="N25" s="459"/>
      <c r="O25" s="459"/>
      <c r="P25" s="501"/>
      <c r="Q25" s="458">
        <v>5600</v>
      </c>
      <c r="R25" s="459"/>
      <c r="S25" s="459"/>
      <c r="T25" s="459"/>
      <c r="U25" s="459"/>
      <c r="V25" s="501"/>
      <c r="W25" s="566"/>
      <c r="X25" s="554"/>
      <c r="Y25" s="555"/>
      <c r="Z25" s="457" t="s">
        <v>180</v>
      </c>
      <c r="AA25" s="431"/>
      <c r="AB25" s="431"/>
      <c r="AC25" s="431"/>
      <c r="AD25" s="431"/>
      <c r="AE25" s="431"/>
      <c r="AF25" s="431"/>
      <c r="AG25" s="432"/>
      <c r="AH25" s="458" t="s">
        <v>140</v>
      </c>
      <c r="AI25" s="459"/>
      <c r="AJ25" s="459"/>
      <c r="AK25" s="459"/>
      <c r="AL25" s="501"/>
      <c r="AM25" s="458" t="s">
        <v>141</v>
      </c>
      <c r="AN25" s="459"/>
      <c r="AO25" s="459"/>
      <c r="AP25" s="459"/>
      <c r="AQ25" s="459"/>
      <c r="AR25" s="501"/>
      <c r="AS25" s="458" t="s">
        <v>141</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279899</v>
      </c>
      <c r="BO25" s="371"/>
      <c r="BP25" s="371"/>
      <c r="BQ25" s="371"/>
      <c r="BR25" s="371"/>
      <c r="BS25" s="371"/>
      <c r="BT25" s="371"/>
      <c r="BU25" s="372"/>
      <c r="BV25" s="370">
        <v>876</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182</v>
      </c>
      <c r="F26" s="431"/>
      <c r="G26" s="431"/>
      <c r="H26" s="431"/>
      <c r="I26" s="431"/>
      <c r="J26" s="431"/>
      <c r="K26" s="432"/>
      <c r="L26" s="458">
        <v>1</v>
      </c>
      <c r="M26" s="459"/>
      <c r="N26" s="459"/>
      <c r="O26" s="459"/>
      <c r="P26" s="501"/>
      <c r="Q26" s="458">
        <v>5130</v>
      </c>
      <c r="R26" s="459"/>
      <c r="S26" s="459"/>
      <c r="T26" s="459"/>
      <c r="U26" s="459"/>
      <c r="V26" s="501"/>
      <c r="W26" s="566"/>
      <c r="X26" s="554"/>
      <c r="Y26" s="555"/>
      <c r="Z26" s="457" t="s">
        <v>183</v>
      </c>
      <c r="AA26" s="578"/>
      <c r="AB26" s="578"/>
      <c r="AC26" s="578"/>
      <c r="AD26" s="578"/>
      <c r="AE26" s="578"/>
      <c r="AF26" s="578"/>
      <c r="AG26" s="579"/>
      <c r="AH26" s="458">
        <v>6</v>
      </c>
      <c r="AI26" s="459"/>
      <c r="AJ26" s="459"/>
      <c r="AK26" s="459"/>
      <c r="AL26" s="501"/>
      <c r="AM26" s="458">
        <v>15402</v>
      </c>
      <c r="AN26" s="459"/>
      <c r="AO26" s="459"/>
      <c r="AP26" s="459"/>
      <c r="AQ26" s="459"/>
      <c r="AR26" s="501"/>
      <c r="AS26" s="458">
        <v>2567</v>
      </c>
      <c r="AT26" s="459"/>
      <c r="AU26" s="459"/>
      <c r="AV26" s="459"/>
      <c r="AW26" s="459"/>
      <c r="AX26" s="460"/>
      <c r="AY26" s="441" t="s">
        <v>184</v>
      </c>
      <c r="AZ26" s="442"/>
      <c r="BA26" s="442"/>
      <c r="BB26" s="442"/>
      <c r="BC26" s="442"/>
      <c r="BD26" s="442"/>
      <c r="BE26" s="442"/>
      <c r="BF26" s="442"/>
      <c r="BG26" s="442"/>
      <c r="BH26" s="442"/>
      <c r="BI26" s="442"/>
      <c r="BJ26" s="442"/>
      <c r="BK26" s="442"/>
      <c r="BL26" s="442"/>
      <c r="BM26" s="443"/>
      <c r="BN26" s="438" t="s">
        <v>132</v>
      </c>
      <c r="BO26" s="439"/>
      <c r="BP26" s="439"/>
      <c r="BQ26" s="439"/>
      <c r="BR26" s="439"/>
      <c r="BS26" s="439"/>
      <c r="BT26" s="439"/>
      <c r="BU26" s="440"/>
      <c r="BV26" s="438" t="s">
        <v>132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185</v>
      </c>
      <c r="F27" s="431"/>
      <c r="G27" s="431"/>
      <c r="H27" s="431"/>
      <c r="I27" s="431"/>
      <c r="J27" s="431"/>
      <c r="K27" s="432"/>
      <c r="L27" s="458">
        <v>1</v>
      </c>
      <c r="M27" s="459"/>
      <c r="N27" s="459"/>
      <c r="O27" s="459"/>
      <c r="P27" s="501"/>
      <c r="Q27" s="458">
        <v>2550</v>
      </c>
      <c r="R27" s="459"/>
      <c r="S27" s="459"/>
      <c r="T27" s="459"/>
      <c r="U27" s="459"/>
      <c r="V27" s="501"/>
      <c r="W27" s="566"/>
      <c r="X27" s="554"/>
      <c r="Y27" s="555"/>
      <c r="Z27" s="457" t="s">
        <v>186</v>
      </c>
      <c r="AA27" s="431"/>
      <c r="AB27" s="431"/>
      <c r="AC27" s="431"/>
      <c r="AD27" s="431"/>
      <c r="AE27" s="431"/>
      <c r="AF27" s="431"/>
      <c r="AG27" s="432"/>
      <c r="AH27" s="458" t="s">
        <v>141</v>
      </c>
      <c r="AI27" s="459"/>
      <c r="AJ27" s="459"/>
      <c r="AK27" s="459"/>
      <c r="AL27" s="501"/>
      <c r="AM27" s="458" t="s">
        <v>141</v>
      </c>
      <c r="AN27" s="459"/>
      <c r="AO27" s="459"/>
      <c r="AP27" s="459"/>
      <c r="AQ27" s="459"/>
      <c r="AR27" s="501"/>
      <c r="AS27" s="458" t="s">
        <v>141</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v>35024</v>
      </c>
      <c r="BO27" s="548"/>
      <c r="BP27" s="548"/>
      <c r="BQ27" s="548"/>
      <c r="BR27" s="548"/>
      <c r="BS27" s="548"/>
      <c r="BT27" s="548"/>
      <c r="BU27" s="549"/>
      <c r="BV27" s="547">
        <v>35020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188</v>
      </c>
      <c r="F28" s="431"/>
      <c r="G28" s="431"/>
      <c r="H28" s="431"/>
      <c r="I28" s="431"/>
      <c r="J28" s="431"/>
      <c r="K28" s="432"/>
      <c r="L28" s="458">
        <v>1</v>
      </c>
      <c r="M28" s="459"/>
      <c r="N28" s="459"/>
      <c r="O28" s="459"/>
      <c r="P28" s="501"/>
      <c r="Q28" s="458">
        <v>2210</v>
      </c>
      <c r="R28" s="459"/>
      <c r="S28" s="459"/>
      <c r="T28" s="459"/>
      <c r="U28" s="459"/>
      <c r="V28" s="501"/>
      <c r="W28" s="566"/>
      <c r="X28" s="554"/>
      <c r="Y28" s="555"/>
      <c r="Z28" s="457" t="s">
        <v>189</v>
      </c>
      <c r="AA28" s="431"/>
      <c r="AB28" s="431"/>
      <c r="AC28" s="431"/>
      <c r="AD28" s="431"/>
      <c r="AE28" s="431"/>
      <c r="AF28" s="431"/>
      <c r="AG28" s="432"/>
      <c r="AH28" s="458" t="s">
        <v>132</v>
      </c>
      <c r="AI28" s="459"/>
      <c r="AJ28" s="459"/>
      <c r="AK28" s="459"/>
      <c r="AL28" s="501"/>
      <c r="AM28" s="458" t="s">
        <v>141</v>
      </c>
      <c r="AN28" s="459"/>
      <c r="AO28" s="459"/>
      <c r="AP28" s="459"/>
      <c r="AQ28" s="459"/>
      <c r="AR28" s="501"/>
      <c r="AS28" s="458" t="s">
        <v>132</v>
      </c>
      <c r="AT28" s="459"/>
      <c r="AU28" s="459"/>
      <c r="AV28" s="459"/>
      <c r="AW28" s="459"/>
      <c r="AX28" s="460"/>
      <c r="AY28" s="580" t="s">
        <v>190</v>
      </c>
      <c r="AZ28" s="581"/>
      <c r="BA28" s="581"/>
      <c r="BB28" s="582"/>
      <c r="BC28" s="367" t="s">
        <v>50</v>
      </c>
      <c r="BD28" s="368"/>
      <c r="BE28" s="368"/>
      <c r="BF28" s="368"/>
      <c r="BG28" s="368"/>
      <c r="BH28" s="368"/>
      <c r="BI28" s="368"/>
      <c r="BJ28" s="368"/>
      <c r="BK28" s="368"/>
      <c r="BL28" s="368"/>
      <c r="BM28" s="369"/>
      <c r="BN28" s="370">
        <v>1644000</v>
      </c>
      <c r="BO28" s="371"/>
      <c r="BP28" s="371"/>
      <c r="BQ28" s="371"/>
      <c r="BR28" s="371"/>
      <c r="BS28" s="371"/>
      <c r="BT28" s="371"/>
      <c r="BU28" s="372"/>
      <c r="BV28" s="370">
        <v>1352000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191</v>
      </c>
      <c r="F29" s="431"/>
      <c r="G29" s="431"/>
      <c r="H29" s="431"/>
      <c r="I29" s="431"/>
      <c r="J29" s="431"/>
      <c r="K29" s="432"/>
      <c r="L29" s="458">
        <v>8</v>
      </c>
      <c r="M29" s="459"/>
      <c r="N29" s="459"/>
      <c r="O29" s="459"/>
      <c r="P29" s="501"/>
      <c r="Q29" s="458">
        <v>2110</v>
      </c>
      <c r="R29" s="459"/>
      <c r="S29" s="459"/>
      <c r="T29" s="459"/>
      <c r="U29" s="459"/>
      <c r="V29" s="501"/>
      <c r="W29" s="567"/>
      <c r="X29" s="568"/>
      <c r="Y29" s="569"/>
      <c r="Z29" s="457" t="s">
        <v>192</v>
      </c>
      <c r="AA29" s="431"/>
      <c r="AB29" s="431"/>
      <c r="AC29" s="431"/>
      <c r="AD29" s="431"/>
      <c r="AE29" s="431"/>
      <c r="AF29" s="431"/>
      <c r="AG29" s="432"/>
      <c r="AH29" s="458">
        <v>38</v>
      </c>
      <c r="AI29" s="459"/>
      <c r="AJ29" s="459"/>
      <c r="AK29" s="459"/>
      <c r="AL29" s="501"/>
      <c r="AM29" s="458">
        <v>113544</v>
      </c>
      <c r="AN29" s="459"/>
      <c r="AO29" s="459"/>
      <c r="AP29" s="459"/>
      <c r="AQ29" s="459"/>
      <c r="AR29" s="501"/>
      <c r="AS29" s="458">
        <v>2988</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65876</v>
      </c>
      <c r="BO29" s="439"/>
      <c r="BP29" s="439"/>
      <c r="BQ29" s="439"/>
      <c r="BR29" s="439"/>
      <c r="BS29" s="439"/>
      <c r="BT29" s="439"/>
      <c r="BU29" s="440"/>
      <c r="BV29" s="438">
        <v>64876</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95.4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167694</v>
      </c>
      <c r="BO30" s="548"/>
      <c r="BP30" s="548"/>
      <c r="BQ30" s="548"/>
      <c r="BR30" s="548"/>
      <c r="BS30" s="548"/>
      <c r="BT30" s="548"/>
      <c r="BU30" s="549"/>
      <c r="BV30" s="547">
        <v>133810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201</v>
      </c>
      <c r="V33" s="425"/>
      <c r="W33" s="396" t="s">
        <v>202</v>
      </c>
      <c r="X33" s="396"/>
      <c r="Y33" s="396"/>
      <c r="Z33" s="396"/>
      <c r="AA33" s="396"/>
      <c r="AB33" s="396"/>
      <c r="AC33" s="396"/>
      <c r="AD33" s="396"/>
      <c r="AE33" s="396"/>
      <c r="AF33" s="396"/>
      <c r="AG33" s="396"/>
      <c r="AH33" s="396"/>
      <c r="AI33" s="396"/>
      <c r="AJ33" s="396"/>
      <c r="AK33" s="396"/>
      <c r="AL33" s="206"/>
      <c r="AM33" s="425" t="s">
        <v>201</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207</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湯沢雄勝広域市町村圏組合（一般会計）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秋田栗駒リゾート</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国民健康保険特別会計（直営診療施設勘定）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湯沢雄勝広域市町村圏組合（湯沢雄勝ふるさと市町村圏基金特別会計）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栗駒開発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秋田県市町村総合事務組合（一般会計）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栗駒ハイランド</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介護保険特別会計（保険事業勘定）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秋田県市町村総合事務組合（交通災害共済特別会計）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秋田県市町村会館管理組合（一般会計）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秋田県後期高齢者医療広域連合（一般会計）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秋田県後期高齢者医療広域連合（後期高齢医療特別会計）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秋田県町村電算システム共同事業組合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HrMgdxVGsAU6vOoh4PQBi5ME2CXZHxqNe83bwjPscnXM6zAteR/ypsJKNR19NtefWfFzVNp05GcyBVABcv0Ig==" saltValue="nmF0r09cbVosnUO6NA9ae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568</v>
      </c>
      <c r="D34" s="1151"/>
      <c r="E34" s="1152"/>
      <c r="F34" s="32">
        <v>1.27</v>
      </c>
      <c r="G34" s="33">
        <v>2.85</v>
      </c>
      <c r="H34" s="33">
        <v>0.54</v>
      </c>
      <c r="I34" s="33">
        <v>2.67</v>
      </c>
      <c r="J34" s="34">
        <v>3.35</v>
      </c>
      <c r="K34" s="22"/>
      <c r="L34" s="22"/>
      <c r="M34" s="22"/>
      <c r="N34" s="22"/>
      <c r="O34" s="22"/>
      <c r="P34" s="22"/>
    </row>
    <row r="35" spans="1:16" ht="39" customHeight="1" x14ac:dyDescent="0.15">
      <c r="A35" s="22"/>
      <c r="B35" s="35"/>
      <c r="C35" s="1145" t="s">
        <v>569</v>
      </c>
      <c r="D35" s="1146"/>
      <c r="E35" s="1147"/>
      <c r="F35" s="36">
        <v>0.2</v>
      </c>
      <c r="G35" s="37">
        <v>0.22</v>
      </c>
      <c r="H35" s="37">
        <v>0.27</v>
      </c>
      <c r="I35" s="37">
        <v>0.23</v>
      </c>
      <c r="J35" s="38">
        <v>0.28000000000000003</v>
      </c>
      <c r="K35" s="22"/>
      <c r="L35" s="22"/>
      <c r="M35" s="22"/>
      <c r="N35" s="22"/>
      <c r="O35" s="22"/>
      <c r="P35" s="22"/>
    </row>
    <row r="36" spans="1:16" ht="39" customHeight="1" x14ac:dyDescent="0.15">
      <c r="A36" s="22"/>
      <c r="B36" s="35"/>
      <c r="C36" s="1145" t="s">
        <v>570</v>
      </c>
      <c r="D36" s="1146"/>
      <c r="E36" s="1147"/>
      <c r="F36" s="36">
        <v>0.08</v>
      </c>
      <c r="G36" s="37">
        <v>0.08</v>
      </c>
      <c r="H36" s="37">
        <v>0.08</v>
      </c>
      <c r="I36" s="37">
        <v>7.0000000000000007E-2</v>
      </c>
      <c r="J36" s="38">
        <v>7.0000000000000007E-2</v>
      </c>
      <c r="K36" s="22"/>
      <c r="L36" s="22"/>
      <c r="M36" s="22"/>
      <c r="N36" s="22"/>
      <c r="O36" s="22"/>
      <c r="P36" s="22"/>
    </row>
    <row r="37" spans="1:16" ht="39" customHeight="1" x14ac:dyDescent="0.15">
      <c r="A37" s="22"/>
      <c r="B37" s="35"/>
      <c r="C37" s="1145" t="s">
        <v>571</v>
      </c>
      <c r="D37" s="1146"/>
      <c r="E37" s="1147"/>
      <c r="F37" s="36">
        <v>0.05</v>
      </c>
      <c r="G37" s="37">
        <v>7.0000000000000007E-2</v>
      </c>
      <c r="H37" s="37">
        <v>0.06</v>
      </c>
      <c r="I37" s="37">
        <v>0.05</v>
      </c>
      <c r="J37" s="38">
        <v>0.05</v>
      </c>
      <c r="K37" s="22"/>
      <c r="L37" s="22"/>
      <c r="M37" s="22"/>
      <c r="N37" s="22"/>
      <c r="O37" s="22"/>
      <c r="P37" s="22"/>
    </row>
    <row r="38" spans="1:16" ht="39" customHeight="1" x14ac:dyDescent="0.15">
      <c r="A38" s="22"/>
      <c r="B38" s="35"/>
      <c r="C38" s="1145" t="s">
        <v>572</v>
      </c>
      <c r="D38" s="1146"/>
      <c r="E38" s="1147"/>
      <c r="F38" s="36">
        <v>0.06</v>
      </c>
      <c r="G38" s="37">
        <v>0.06</v>
      </c>
      <c r="H38" s="37">
        <v>0.06</v>
      </c>
      <c r="I38" s="37">
        <v>0.06</v>
      </c>
      <c r="J38" s="38">
        <v>0.05</v>
      </c>
      <c r="K38" s="22"/>
      <c r="L38" s="22"/>
      <c r="M38" s="22"/>
      <c r="N38" s="22"/>
      <c r="O38" s="22"/>
      <c r="P38" s="22"/>
    </row>
    <row r="39" spans="1:16" ht="39" customHeight="1" x14ac:dyDescent="0.15">
      <c r="A39" s="22"/>
      <c r="B39" s="35"/>
      <c r="C39" s="1145" t="s">
        <v>573</v>
      </c>
      <c r="D39" s="1146"/>
      <c r="E39" s="1147"/>
      <c r="F39" s="36">
        <v>0.03</v>
      </c>
      <c r="G39" s="37">
        <v>0.48</v>
      </c>
      <c r="H39" s="37">
        <v>0.23</v>
      </c>
      <c r="I39" s="37">
        <v>0.33</v>
      </c>
      <c r="J39" s="38">
        <v>0.03</v>
      </c>
      <c r="K39" s="22"/>
      <c r="L39" s="22"/>
      <c r="M39" s="22"/>
      <c r="N39" s="22"/>
      <c r="O39" s="22"/>
      <c r="P39" s="22"/>
    </row>
    <row r="40" spans="1:16" ht="39" customHeight="1" x14ac:dyDescent="0.15">
      <c r="A40" s="22"/>
      <c r="B40" s="35"/>
      <c r="C40" s="1145" t="s">
        <v>574</v>
      </c>
      <c r="D40" s="1146"/>
      <c r="E40" s="1147"/>
      <c r="F40" s="36">
        <v>0</v>
      </c>
      <c r="G40" s="37">
        <v>0.14000000000000001</v>
      </c>
      <c r="H40" s="37">
        <v>0.38</v>
      </c>
      <c r="I40" s="37">
        <v>0.92</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575</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576</v>
      </c>
      <c r="D43" s="1149"/>
      <c r="E43" s="1150"/>
      <c r="F43" s="41">
        <v>0</v>
      </c>
      <c r="G43" s="42">
        <v>0</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Iy97E3TjUcVF/iQmBHHdxII6e3jQCL8n/826rQRHfF31lPUXRLPza6922NaD4vTNfmoVwsQPqTKYaX5qpkzA==" saltValue="a9RG+RT7qthXL3B1w3V9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576</v>
      </c>
      <c r="L45" s="60">
        <v>605</v>
      </c>
      <c r="M45" s="60">
        <v>742</v>
      </c>
      <c r="N45" s="60">
        <v>755</v>
      </c>
      <c r="O45" s="61">
        <v>659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15</v>
      </c>
      <c r="F48" s="1161"/>
      <c r="G48" s="1161"/>
      <c r="H48" s="1161"/>
      <c r="I48" s="1161"/>
      <c r="J48" s="1162"/>
      <c r="K48" s="63">
        <v>105</v>
      </c>
      <c r="L48" s="64">
        <v>110</v>
      </c>
      <c r="M48" s="64">
        <v>131</v>
      </c>
      <c r="N48" s="64">
        <v>135</v>
      </c>
      <c r="O48" s="65">
        <v>158</v>
      </c>
      <c r="P48" s="48"/>
      <c r="Q48" s="48"/>
      <c r="R48" s="48"/>
      <c r="S48" s="48"/>
      <c r="T48" s="48"/>
      <c r="U48" s="48"/>
    </row>
    <row r="49" spans="1:21" ht="30.75" customHeight="1" x14ac:dyDescent="0.15">
      <c r="A49" s="48"/>
      <c r="B49" s="1155"/>
      <c r="C49" s="1156"/>
      <c r="D49" s="62"/>
      <c r="E49" s="1161" t="s">
        <v>16</v>
      </c>
      <c r="F49" s="1161"/>
      <c r="G49" s="1161"/>
      <c r="H49" s="1161"/>
      <c r="I49" s="1161"/>
      <c r="J49" s="1162"/>
      <c r="K49" s="63">
        <v>7</v>
      </c>
      <c r="L49" s="64">
        <v>7</v>
      </c>
      <c r="M49" s="64">
        <v>8</v>
      </c>
      <c r="N49" s="64">
        <v>11</v>
      </c>
      <c r="O49" s="65">
        <v>9</v>
      </c>
      <c r="P49" s="48"/>
      <c r="Q49" s="48"/>
      <c r="R49" s="48"/>
      <c r="S49" s="48"/>
      <c r="T49" s="48"/>
      <c r="U49" s="48"/>
    </row>
    <row r="50" spans="1:21" ht="30.75" customHeight="1" x14ac:dyDescent="0.15">
      <c r="A50" s="48"/>
      <c r="B50" s="1155"/>
      <c r="C50" s="1156"/>
      <c r="D50" s="62"/>
      <c r="E50" s="1161" t="s">
        <v>17</v>
      </c>
      <c r="F50" s="1161"/>
      <c r="G50" s="1161"/>
      <c r="H50" s="1161"/>
      <c r="I50" s="1161"/>
      <c r="J50" s="1162"/>
      <c r="K50" s="63">
        <v>2</v>
      </c>
      <c r="L50" s="64">
        <v>1</v>
      </c>
      <c r="M50" s="64">
        <v>1</v>
      </c>
      <c r="N50" s="64">
        <v>0</v>
      </c>
      <c r="O50" s="65">
        <v>1</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491</v>
      </c>
      <c r="L52" s="64">
        <v>506</v>
      </c>
      <c r="M52" s="64">
        <v>614</v>
      </c>
      <c r="N52" s="64">
        <v>644</v>
      </c>
      <c r="O52" s="65">
        <v>587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199</v>
      </c>
      <c r="L53" s="69">
        <v>217</v>
      </c>
      <c r="M53" s="69">
        <v>268</v>
      </c>
      <c r="N53" s="69">
        <v>257</v>
      </c>
      <c r="O53" s="70">
        <v>240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gWIVnwDA6FNzdstODw+GtLjd9h9M+yHm0DBczQwFxMLhHpjSTnCzUe+3/5HYacrIt3dtSS5KblANZa/EcYafQ==" saltValue="NWPyZmR7HesFilYkPF3sy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84" t="s">
        <v>32</v>
      </c>
      <c r="C41" s="1185"/>
      <c r="D41" s="105"/>
      <c r="E41" s="1190" t="s">
        <v>33</v>
      </c>
      <c r="F41" s="1190"/>
      <c r="G41" s="1190"/>
      <c r="H41" s="1191"/>
      <c r="I41" s="355">
        <v>5374</v>
      </c>
      <c r="J41" s="356">
        <v>5096</v>
      </c>
      <c r="K41" s="356">
        <v>4564</v>
      </c>
      <c r="L41" s="356">
        <v>4043</v>
      </c>
      <c r="M41" s="357">
        <v>3706</v>
      </c>
    </row>
    <row r="42" spans="2:13" ht="27.75" customHeight="1" x14ac:dyDescent="0.15">
      <c r="B42" s="1186"/>
      <c r="C42" s="1187"/>
      <c r="D42" s="106"/>
      <c r="E42" s="1192" t="s">
        <v>34</v>
      </c>
      <c r="F42" s="1192"/>
      <c r="G42" s="1192"/>
      <c r="H42" s="1193"/>
      <c r="I42" s="358" t="s">
        <v>518</v>
      </c>
      <c r="J42" s="359" t="s">
        <v>518</v>
      </c>
      <c r="K42" s="359" t="s">
        <v>518</v>
      </c>
      <c r="L42" s="359" t="s">
        <v>518</v>
      </c>
      <c r="M42" s="360" t="s">
        <v>518</v>
      </c>
    </row>
    <row r="43" spans="2:13" ht="27.75" customHeight="1" x14ac:dyDescent="0.15">
      <c r="B43" s="1186"/>
      <c r="C43" s="1187"/>
      <c r="D43" s="106"/>
      <c r="E43" s="1192" t="s">
        <v>35</v>
      </c>
      <c r="F43" s="1192"/>
      <c r="G43" s="1192"/>
      <c r="H43" s="1193"/>
      <c r="I43" s="358">
        <v>1667</v>
      </c>
      <c r="J43" s="359">
        <v>1757</v>
      </c>
      <c r="K43" s="359">
        <v>1976</v>
      </c>
      <c r="L43" s="359">
        <v>1981</v>
      </c>
      <c r="M43" s="360">
        <v>2133</v>
      </c>
    </row>
    <row r="44" spans="2:13" ht="27.75" customHeight="1" x14ac:dyDescent="0.15">
      <c r="B44" s="1186"/>
      <c r="C44" s="1187"/>
      <c r="D44" s="106"/>
      <c r="E44" s="1192" t="s">
        <v>36</v>
      </c>
      <c r="F44" s="1192"/>
      <c r="G44" s="1192"/>
      <c r="H44" s="1193"/>
      <c r="I44" s="358">
        <v>64</v>
      </c>
      <c r="J44" s="359">
        <v>67</v>
      </c>
      <c r="K44" s="359">
        <v>59</v>
      </c>
      <c r="L44" s="359">
        <v>41</v>
      </c>
      <c r="M44" s="360">
        <v>33</v>
      </c>
    </row>
    <row r="45" spans="2:13" ht="27.75" customHeight="1" x14ac:dyDescent="0.15">
      <c r="B45" s="1186"/>
      <c r="C45" s="1187"/>
      <c r="D45" s="106"/>
      <c r="E45" s="1192" t="s">
        <v>37</v>
      </c>
      <c r="F45" s="1192"/>
      <c r="G45" s="1192"/>
      <c r="H45" s="1193"/>
      <c r="I45" s="358">
        <v>305</v>
      </c>
      <c r="J45" s="359">
        <v>340</v>
      </c>
      <c r="K45" s="359">
        <v>313</v>
      </c>
      <c r="L45" s="359">
        <v>274</v>
      </c>
      <c r="M45" s="360">
        <v>296</v>
      </c>
    </row>
    <row r="46" spans="2:13" ht="27.75" customHeight="1" x14ac:dyDescent="0.15">
      <c r="B46" s="1186"/>
      <c r="C46" s="1187"/>
      <c r="D46" s="107"/>
      <c r="E46" s="1192" t="s">
        <v>38</v>
      </c>
      <c r="F46" s="1192"/>
      <c r="G46" s="1192"/>
      <c r="H46" s="1193"/>
      <c r="I46" s="358">
        <v>45</v>
      </c>
      <c r="J46" s="359">
        <v>72</v>
      </c>
      <c r="K46" s="359">
        <v>90</v>
      </c>
      <c r="L46" s="359">
        <v>90</v>
      </c>
      <c r="M46" s="360">
        <v>30</v>
      </c>
    </row>
    <row r="47" spans="2:13" ht="27.75" customHeight="1" x14ac:dyDescent="0.15">
      <c r="B47" s="1186"/>
      <c r="C47" s="1187"/>
      <c r="D47" s="108"/>
      <c r="E47" s="1194" t="s">
        <v>39</v>
      </c>
      <c r="F47" s="1195"/>
      <c r="G47" s="1195"/>
      <c r="H47" s="1196"/>
      <c r="I47" s="358" t="s">
        <v>518</v>
      </c>
      <c r="J47" s="359" t="s">
        <v>518</v>
      </c>
      <c r="K47" s="359" t="s">
        <v>518</v>
      </c>
      <c r="L47" s="359" t="s">
        <v>518</v>
      </c>
      <c r="M47" s="360" t="s">
        <v>518</v>
      </c>
    </row>
    <row r="48" spans="2:13" ht="27.75" customHeight="1" x14ac:dyDescent="0.15">
      <c r="B48" s="1186"/>
      <c r="C48" s="1187"/>
      <c r="D48" s="106"/>
      <c r="E48" s="1192" t="s">
        <v>40</v>
      </c>
      <c r="F48" s="1192"/>
      <c r="G48" s="1192"/>
      <c r="H48" s="1193"/>
      <c r="I48" s="358" t="s">
        <v>518</v>
      </c>
      <c r="J48" s="359" t="s">
        <v>518</v>
      </c>
      <c r="K48" s="359" t="s">
        <v>518</v>
      </c>
      <c r="L48" s="359" t="s">
        <v>518</v>
      </c>
      <c r="M48" s="360" t="s">
        <v>518</v>
      </c>
    </row>
    <row r="49" spans="2:13" ht="27.75" customHeight="1" x14ac:dyDescent="0.15">
      <c r="B49" s="1188"/>
      <c r="C49" s="1189"/>
      <c r="D49" s="106"/>
      <c r="E49" s="1192" t="s">
        <v>41</v>
      </c>
      <c r="F49" s="1192"/>
      <c r="G49" s="1192"/>
      <c r="H49" s="1193"/>
      <c r="I49" s="358" t="s">
        <v>518</v>
      </c>
      <c r="J49" s="359" t="s">
        <v>518</v>
      </c>
      <c r="K49" s="359" t="s">
        <v>518</v>
      </c>
      <c r="L49" s="359" t="s">
        <v>518</v>
      </c>
      <c r="M49" s="360" t="s">
        <v>518</v>
      </c>
    </row>
    <row r="50" spans="2:13" ht="27.75" customHeight="1" x14ac:dyDescent="0.15">
      <c r="B50" s="1197" t="s">
        <v>42</v>
      </c>
      <c r="C50" s="1198"/>
      <c r="D50" s="109"/>
      <c r="E50" s="1192" t="s">
        <v>43</v>
      </c>
      <c r="F50" s="1192"/>
      <c r="G50" s="1192"/>
      <c r="H50" s="1193"/>
      <c r="I50" s="358">
        <v>1762</v>
      </c>
      <c r="J50" s="359">
        <v>1685</v>
      </c>
      <c r="K50" s="359">
        <v>1544</v>
      </c>
      <c r="L50" s="359">
        <v>1672</v>
      </c>
      <c r="M50" s="360">
        <v>2001</v>
      </c>
    </row>
    <row r="51" spans="2:13" ht="27.75" customHeight="1" x14ac:dyDescent="0.15">
      <c r="B51" s="1186"/>
      <c r="C51" s="1187"/>
      <c r="D51" s="106"/>
      <c r="E51" s="1192" t="s">
        <v>44</v>
      </c>
      <c r="F51" s="1192"/>
      <c r="G51" s="1192"/>
      <c r="H51" s="1193"/>
      <c r="I51" s="358" t="s">
        <v>518</v>
      </c>
      <c r="J51" s="359" t="s">
        <v>518</v>
      </c>
      <c r="K51" s="359" t="s">
        <v>518</v>
      </c>
      <c r="L51" s="359" t="s">
        <v>518</v>
      </c>
      <c r="M51" s="360" t="s">
        <v>518</v>
      </c>
    </row>
    <row r="52" spans="2:13" ht="27.75" customHeight="1" x14ac:dyDescent="0.15">
      <c r="B52" s="1188"/>
      <c r="C52" s="1189"/>
      <c r="D52" s="106"/>
      <c r="E52" s="1192" t="s">
        <v>45</v>
      </c>
      <c r="F52" s="1192"/>
      <c r="G52" s="1192"/>
      <c r="H52" s="1193"/>
      <c r="I52" s="358">
        <v>5294</v>
      </c>
      <c r="J52" s="359">
        <v>5104</v>
      </c>
      <c r="K52" s="359">
        <v>4782</v>
      </c>
      <c r="L52" s="359">
        <v>4465</v>
      </c>
      <c r="M52" s="360">
        <v>4224</v>
      </c>
    </row>
    <row r="53" spans="2:13" ht="27.75" customHeight="1" thickBot="1" x14ac:dyDescent="0.2">
      <c r="B53" s="1199" t="s">
        <v>46</v>
      </c>
      <c r="C53" s="1200"/>
      <c r="D53" s="110"/>
      <c r="E53" s="1201" t="s">
        <v>47</v>
      </c>
      <c r="F53" s="1201"/>
      <c r="G53" s="1201"/>
      <c r="H53" s="1202"/>
      <c r="I53" s="361">
        <v>398</v>
      </c>
      <c r="J53" s="362">
        <v>543</v>
      </c>
      <c r="K53" s="362">
        <v>675</v>
      </c>
      <c r="L53" s="362">
        <v>292</v>
      </c>
      <c r="M53" s="363">
        <v>-28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wM2e+vYdhTeiB723rfiHagz26val+x1kSsAAB4BhTHeagImHx0HChCOKme3eQstZ/U7jVIbd/kA3FUQv4Y+5A==" saltValue="Ejpw7ClXmkmAPPoLWTop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1133</v>
      </c>
      <c r="G55" s="122">
        <v>1352</v>
      </c>
      <c r="H55" s="123">
        <v>1644</v>
      </c>
    </row>
    <row r="56" spans="2:8" ht="52.5" customHeight="1" x14ac:dyDescent="0.15">
      <c r="B56" s="124"/>
      <c r="C56" s="1213" t="s">
        <v>51</v>
      </c>
      <c r="D56" s="1213"/>
      <c r="E56" s="1214"/>
      <c r="F56" s="125">
        <v>166</v>
      </c>
      <c r="G56" s="125">
        <v>65</v>
      </c>
      <c r="H56" s="126">
        <v>66</v>
      </c>
    </row>
    <row r="57" spans="2:8" ht="53.25" customHeight="1" x14ac:dyDescent="0.15">
      <c r="B57" s="124"/>
      <c r="C57" s="1215" t="s">
        <v>52</v>
      </c>
      <c r="D57" s="1215"/>
      <c r="E57" s="1216"/>
      <c r="F57" s="127">
        <v>126</v>
      </c>
      <c r="G57" s="127">
        <v>134</v>
      </c>
      <c r="H57" s="128">
        <v>168</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1425</v>
      </c>
      <c r="G63" s="136">
        <v>1551</v>
      </c>
      <c r="H63" s="137">
        <v>1878</v>
      </c>
    </row>
    <row r="64" spans="2:8" x14ac:dyDescent="0.15"/>
  </sheetData>
  <sheetProtection algorithmName="SHA-512" hashValue="1MoSn1JM3Ly/YKErn3J5X1/n1MB0Uqiua3yefY/8Vg3bIs03mvK5guAK2tCSKLkjbZLMimxQURcB9+HXipSGHw==" saltValue="+rSPmyKe7XI80um37XdV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557</v>
      </c>
      <c r="G2" s="151"/>
      <c r="H2" s="152"/>
    </row>
    <row r="3" spans="1:8" x14ac:dyDescent="0.15">
      <c r="A3" s="148" t="s">
        <v>550</v>
      </c>
      <c r="B3" s="153"/>
      <c r="C3" s="154"/>
      <c r="D3" s="155">
        <v>204106</v>
      </c>
      <c r="E3" s="156"/>
      <c r="F3" s="157">
        <v>228215</v>
      </c>
      <c r="G3" s="158"/>
      <c r="H3" s="159"/>
    </row>
    <row r="4" spans="1:8" x14ac:dyDescent="0.15">
      <c r="A4" s="160"/>
      <c r="B4" s="161"/>
      <c r="C4" s="162"/>
      <c r="D4" s="163">
        <v>142581</v>
      </c>
      <c r="E4" s="164"/>
      <c r="F4" s="165">
        <v>117571</v>
      </c>
      <c r="G4" s="166"/>
      <c r="H4" s="167"/>
    </row>
    <row r="5" spans="1:8" x14ac:dyDescent="0.15">
      <c r="A5" s="148" t="s">
        <v>552</v>
      </c>
      <c r="B5" s="153"/>
      <c r="C5" s="154"/>
      <c r="D5" s="155">
        <v>188311</v>
      </c>
      <c r="E5" s="156"/>
      <c r="F5" s="157">
        <v>264232</v>
      </c>
      <c r="G5" s="158"/>
      <c r="H5" s="159"/>
    </row>
    <row r="6" spans="1:8" x14ac:dyDescent="0.15">
      <c r="A6" s="160"/>
      <c r="B6" s="161"/>
      <c r="C6" s="162"/>
      <c r="D6" s="163">
        <v>88919</v>
      </c>
      <c r="E6" s="164"/>
      <c r="F6" s="165">
        <v>133959</v>
      </c>
      <c r="G6" s="166"/>
      <c r="H6" s="167"/>
    </row>
    <row r="7" spans="1:8" x14ac:dyDescent="0.15">
      <c r="A7" s="148" t="s">
        <v>553</v>
      </c>
      <c r="B7" s="153"/>
      <c r="C7" s="154"/>
      <c r="D7" s="155">
        <v>143916</v>
      </c>
      <c r="E7" s="156"/>
      <c r="F7" s="157">
        <v>263613</v>
      </c>
      <c r="G7" s="158"/>
      <c r="H7" s="159"/>
    </row>
    <row r="8" spans="1:8" x14ac:dyDescent="0.15">
      <c r="A8" s="160"/>
      <c r="B8" s="161"/>
      <c r="C8" s="162"/>
      <c r="D8" s="163">
        <v>95314</v>
      </c>
      <c r="E8" s="164"/>
      <c r="F8" s="165">
        <v>128823</v>
      </c>
      <c r="G8" s="166"/>
      <c r="H8" s="167"/>
    </row>
    <row r="9" spans="1:8" x14ac:dyDescent="0.15">
      <c r="A9" s="148" t="s">
        <v>554</v>
      </c>
      <c r="B9" s="153"/>
      <c r="C9" s="154"/>
      <c r="D9" s="155">
        <v>159305</v>
      </c>
      <c r="E9" s="156"/>
      <c r="F9" s="157">
        <v>330026</v>
      </c>
      <c r="G9" s="158"/>
      <c r="H9" s="159"/>
    </row>
    <row r="10" spans="1:8" x14ac:dyDescent="0.15">
      <c r="A10" s="160"/>
      <c r="B10" s="161"/>
      <c r="C10" s="162"/>
      <c r="D10" s="163">
        <v>96700</v>
      </c>
      <c r="E10" s="164"/>
      <c r="F10" s="165">
        <v>141075</v>
      </c>
      <c r="G10" s="166"/>
      <c r="H10" s="167"/>
    </row>
    <row r="11" spans="1:8" x14ac:dyDescent="0.15">
      <c r="A11" s="148" t="s">
        <v>555</v>
      </c>
      <c r="B11" s="153"/>
      <c r="C11" s="154"/>
      <c r="D11" s="155">
        <v>219597</v>
      </c>
      <c r="E11" s="156"/>
      <c r="F11" s="157">
        <v>278179</v>
      </c>
      <c r="G11" s="158"/>
      <c r="H11" s="159"/>
    </row>
    <row r="12" spans="1:8" x14ac:dyDescent="0.15">
      <c r="A12" s="160"/>
      <c r="B12" s="161"/>
      <c r="C12" s="168"/>
      <c r="D12" s="163">
        <v>167033</v>
      </c>
      <c r="E12" s="164"/>
      <c r="F12" s="165">
        <v>122182</v>
      </c>
      <c r="G12" s="166"/>
      <c r="H12" s="167"/>
    </row>
    <row r="13" spans="1:8" x14ac:dyDescent="0.15">
      <c r="A13" s="148"/>
      <c r="B13" s="153"/>
      <c r="C13" s="169"/>
      <c r="D13" s="170">
        <v>183047</v>
      </c>
      <c r="E13" s="171"/>
      <c r="F13" s="172">
        <v>272853</v>
      </c>
      <c r="G13" s="173"/>
      <c r="H13" s="159"/>
    </row>
    <row r="14" spans="1:8" x14ac:dyDescent="0.15">
      <c r="A14" s="160"/>
      <c r="B14" s="161"/>
      <c r="C14" s="162"/>
      <c r="D14" s="163">
        <v>118109</v>
      </c>
      <c r="E14" s="164"/>
      <c r="F14" s="165">
        <v>128722</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1.37</v>
      </c>
      <c r="C19" s="174">
        <f>ROUND(VALUE(SUBSTITUTE(実質収支比率等に係る経年分析!G$48,"▲","-")),2)</f>
        <v>2.85</v>
      </c>
      <c r="D19" s="174">
        <f>ROUND(VALUE(SUBSTITUTE(実質収支比率等に係る経年分析!H$48,"▲","-")),2)</f>
        <v>0.55000000000000004</v>
      </c>
      <c r="E19" s="174">
        <f>ROUND(VALUE(SUBSTITUTE(実質収支比率等に係る経年分析!I$48,"▲","-")),2)</f>
        <v>2.68</v>
      </c>
      <c r="F19" s="174">
        <f>ROUND(VALUE(SUBSTITUTE(実質収支比率等に係る経年分析!J$48,"▲","-")),2)</f>
        <v>3.36</v>
      </c>
    </row>
    <row r="20" spans="1:11" x14ac:dyDescent="0.15">
      <c r="A20" s="174" t="s">
        <v>59</v>
      </c>
      <c r="B20" s="174">
        <f>ROUND(VALUE(SUBSTITUTE(実質収支比率等に係る経年分析!F$47,"▲","-")),2)</f>
        <v>71.069999999999993</v>
      </c>
      <c r="C20" s="174">
        <f>ROUND(VALUE(SUBSTITUTE(実質収支比率等に係る経年分析!G$47,"▲","-")),2)</f>
        <v>65.66</v>
      </c>
      <c r="D20" s="174">
        <f>ROUND(VALUE(SUBSTITUTE(実質収支比率等に係る経年分析!H$47,"▲","-")),2)</f>
        <v>55.02</v>
      </c>
      <c r="E20" s="174">
        <f>ROUND(VALUE(SUBSTITUTE(実質収支比率等に係る経年分析!I$47,"▲","-")),2)</f>
        <v>58.16</v>
      </c>
      <c r="F20" s="174">
        <f>ROUND(VALUE(SUBSTITUTE(実質収支比率等に係る経年分析!J$47,"▲","-")),2)</f>
        <v>72.8</v>
      </c>
    </row>
    <row r="21" spans="1:11" x14ac:dyDescent="0.15">
      <c r="A21" s="174" t="s">
        <v>60</v>
      </c>
      <c r="B21" s="174">
        <f>IF(ISNUMBER(VALUE(SUBSTITUTE(実質収支比率等に係る経年分析!F$49,"▲","-"))),ROUND(VALUE(SUBSTITUTE(実質収支比率等に係る経年分析!F$49,"▲","-")),2),NA())</f>
        <v>-5.79</v>
      </c>
      <c r="C21" s="174">
        <f>IF(ISNUMBER(VALUE(SUBSTITUTE(実質収支比率等に係る経年分析!G$49,"▲","-"))),ROUND(VALUE(SUBSTITUTE(実質収支比率等に係る経年分析!G$49,"▲","-")),2),NA())</f>
        <v>-2.98</v>
      </c>
      <c r="D21" s="174">
        <f>IF(ISNUMBER(VALUE(SUBSTITUTE(実質収支比率等に係る経年分析!H$49,"▲","-"))),ROUND(VALUE(SUBSTITUTE(実質収支比率等に係る経年分析!H$49,"▲","-")),2),NA())</f>
        <v>-4.05</v>
      </c>
      <c r="E21" s="174">
        <f>IF(ISNUMBER(VALUE(SUBSTITUTE(実質収支比率等に係る経年分析!I$49,"▲","-"))),ROUND(VALUE(SUBSTITUTE(実質収支比率等に係る経年分析!I$49,"▲","-")),2),NA())</f>
        <v>16.899999999999999</v>
      </c>
      <c r="F21" s="174">
        <f>IF(ISNUMBER(VALUE(SUBSTITUTE(実質収支比率等に係る経年分析!J$49,"▲","-"))),ROUND(VALUE(SUBSTITUTE(実質収支比率等に係る経年分析!J$49,"▲","-")),2),NA())</f>
        <v>16.18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介護保険特別会計（保険事業勘定）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0.92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国民健康保険特別会計（事業勘定）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0.05</v>
      </c>
    </row>
    <row r="34" spans="1:16" x14ac:dyDescent="0.15">
      <c r="A34" s="175" t="str">
        <f>IF(連結実質赤字比率に係る赤字・黒字の構成分析!C$36="",NA(),連結実質赤字比率に係る赤字・黒字の構成分析!C$36)</f>
        <v>後期高齢者医療特別会計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7.0000000000000007E-2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7.0000000000000007E-2</v>
      </c>
    </row>
    <row r="35" spans="1:16" x14ac:dyDescent="0.15">
      <c r="A35" s="175" t="str">
        <f>IF(連結実質赤字比率に係る赤字・黒字の構成分析!C$35="",NA(),連結実質赤字比率に係る赤字・黒字の構成分析!C$35)</f>
        <v>国民健康保険特別会計（直営診療施設勘定）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0.22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0.28000000000000003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2.85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0.54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3.35</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491</v>
      </c>
      <c r="E42" s="176"/>
      <c r="F42" s="176"/>
      <c r="G42" s="176">
        <f>'実質公債費比率（分子）の構造'!L$52</f>
        <v>506</v>
      </c>
      <c r="H42" s="176"/>
      <c r="I42" s="176"/>
      <c r="J42" s="176">
        <f>'実質公債費比率（分子）の構造'!M$52</f>
        <v>614</v>
      </c>
      <c r="K42" s="176"/>
      <c r="L42" s="176"/>
      <c r="M42" s="176">
        <f>'実質公債費比率（分子）の構造'!N$52</f>
        <v>644</v>
      </c>
      <c r="N42" s="176"/>
      <c r="O42" s="176"/>
      <c r="P42" s="176">
        <f>'実質公債費比率（分子）の構造'!O$52</f>
        <v>587</v>
      </c>
    </row>
    <row r="43" spans="1:16" x14ac:dyDescent="0.15">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69</v>
      </c>
      <c r="B44" s="176">
        <f>'実質公債費比率（分子）の構造'!K$50</f>
        <v>2</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1</v>
      </c>
      <c r="O44" s="176"/>
      <c r="P44" s="176"/>
    </row>
    <row r="45" spans="1:16" x14ac:dyDescent="0.15">
      <c r="A45" s="176" t="s">
        <v>70</v>
      </c>
      <c r="B45" s="176">
        <f>'実質公債費比率（分子）の構造'!K$49</f>
        <v>7</v>
      </c>
      <c r="C45" s="176"/>
      <c r="D45" s="176"/>
      <c r="E45" s="176">
        <f>'実質公債費比率（分子）の構造'!L$49</f>
        <v>7</v>
      </c>
      <c r="F45" s="176"/>
      <c r="G45" s="176"/>
      <c r="H45" s="176">
        <f>'実質公債費比率（分子）の構造'!M$49</f>
        <v>8</v>
      </c>
      <c r="I45" s="176"/>
      <c r="J45" s="176"/>
      <c r="K45" s="176">
        <f>'実質公債費比率（分子）の構造'!N$49</f>
        <v>11</v>
      </c>
      <c r="L45" s="176"/>
      <c r="M45" s="176"/>
      <c r="N45" s="176">
        <f>'実質公債費比率（分子）の構造'!O$49</f>
        <v>9</v>
      </c>
      <c r="O45" s="176"/>
      <c r="P45" s="176"/>
    </row>
    <row r="46" spans="1:16" x14ac:dyDescent="0.15">
      <c r="A46" s="176" t="s">
        <v>71</v>
      </c>
      <c r="B46" s="176">
        <f>'実質公債費比率（分子）の構造'!K$48</f>
        <v>105</v>
      </c>
      <c r="C46" s="176"/>
      <c r="D46" s="176"/>
      <c r="E46" s="176">
        <f>'実質公債費比率（分子）の構造'!L$48</f>
        <v>110</v>
      </c>
      <c r="F46" s="176"/>
      <c r="G46" s="176"/>
      <c r="H46" s="176">
        <f>'実質公債費比率（分子）の構造'!M$48</f>
        <v>131</v>
      </c>
      <c r="I46" s="176"/>
      <c r="J46" s="176"/>
      <c r="K46" s="176">
        <f>'実質公債費比率（分子）の構造'!N$48</f>
        <v>135</v>
      </c>
      <c r="L46" s="176"/>
      <c r="M46" s="176"/>
      <c r="N46" s="176">
        <f>'実質公債費比率（分子）の構造'!O$48</f>
        <v>158</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576</v>
      </c>
      <c r="C49" s="176"/>
      <c r="D49" s="176"/>
      <c r="E49" s="176">
        <f>'実質公債費比率（分子）の構造'!L$45</f>
        <v>605</v>
      </c>
      <c r="F49" s="176"/>
      <c r="G49" s="176"/>
      <c r="H49" s="176">
        <f>'実質公債費比率（分子）の構造'!M$45</f>
        <v>742</v>
      </c>
      <c r="I49" s="176"/>
      <c r="J49" s="176"/>
      <c r="K49" s="176">
        <f>'実質公債費比率（分子）の構造'!N$45</f>
        <v>755</v>
      </c>
      <c r="L49" s="176"/>
      <c r="M49" s="176"/>
      <c r="N49" s="176">
        <f>'実質公債費比率（分子）の構造'!O$45</f>
        <v>659</v>
      </c>
      <c r="O49" s="176"/>
      <c r="P49" s="176"/>
    </row>
    <row r="50" spans="1:16" x14ac:dyDescent="0.15">
      <c r="A50" s="176" t="s">
        <v>75</v>
      </c>
      <c r="B50" s="176" t="e">
        <f>NA()</f>
        <v>#N/A</v>
      </c>
      <c r="C50" s="176">
        <f>IF(ISNUMBER('実質公債費比率（分子）の構造'!K$53),'実質公債費比率（分子）の構造'!K$53,NA())</f>
        <v>199</v>
      </c>
      <c r="D50" s="176" t="e">
        <f>NA()</f>
        <v>#N/A</v>
      </c>
      <c r="E50" s="176" t="e">
        <f>NA()</f>
        <v>#N/A</v>
      </c>
      <c r="F50" s="176">
        <f>IF(ISNUMBER('実質公債費比率（分子）の構造'!L$53),'実質公債費比率（分子）の構造'!L$53,NA())</f>
        <v>217</v>
      </c>
      <c r="G50" s="176" t="e">
        <f>NA()</f>
        <v>#N/A</v>
      </c>
      <c r="H50" s="176" t="e">
        <f>NA()</f>
        <v>#N/A</v>
      </c>
      <c r="I50" s="176">
        <f>IF(ISNUMBER('実質公債費比率（分子）の構造'!M$53),'実質公債費比率（分子）の構造'!M$53,NA())</f>
        <v>268</v>
      </c>
      <c r="J50" s="176" t="e">
        <f>NA()</f>
        <v>#N/A</v>
      </c>
      <c r="K50" s="176" t="e">
        <f>NA()</f>
        <v>#N/A</v>
      </c>
      <c r="L50" s="176">
        <f>IF(ISNUMBER('実質公債費比率（分子）の構造'!N$53),'実質公債費比率（分子）の構造'!N$53,NA())</f>
        <v>257</v>
      </c>
      <c r="M50" s="176" t="e">
        <f>NA()</f>
        <v>#N/A</v>
      </c>
      <c r="N50" s="176" t="e">
        <f>NA()</f>
        <v>#N/A</v>
      </c>
      <c r="O50" s="176">
        <f>IF(ISNUMBER('実質公債費比率（分子）の構造'!O$53),'実質公債費比率（分子）の構造'!O$53,NA())</f>
        <v>240</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5294</v>
      </c>
      <c r="E56" s="175"/>
      <c r="F56" s="175"/>
      <c r="G56" s="175">
        <f>'将来負担比率（分子）の構造'!J$52</f>
        <v>5104</v>
      </c>
      <c r="H56" s="175"/>
      <c r="I56" s="175"/>
      <c r="J56" s="175">
        <f>'将来負担比率（分子）の構造'!K$52</f>
        <v>4782</v>
      </c>
      <c r="K56" s="175"/>
      <c r="L56" s="175"/>
      <c r="M56" s="175">
        <f>'将来負担比率（分子）の構造'!L$52</f>
        <v>4465</v>
      </c>
      <c r="N56" s="175"/>
      <c r="O56" s="175"/>
      <c r="P56" s="175">
        <f>'将来負担比率（分子）の構造'!M$52</f>
        <v>4224</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1762</v>
      </c>
      <c r="E58" s="175"/>
      <c r="F58" s="175"/>
      <c r="G58" s="175">
        <f>'将来負担比率（分子）の構造'!J$50</f>
        <v>1685</v>
      </c>
      <c r="H58" s="175"/>
      <c r="I58" s="175"/>
      <c r="J58" s="175">
        <f>'将来負担比率（分子）の構造'!K$50</f>
        <v>1544</v>
      </c>
      <c r="K58" s="175"/>
      <c r="L58" s="175"/>
      <c r="M58" s="175">
        <f>'将来負担比率（分子）の構造'!L$50</f>
        <v>1672</v>
      </c>
      <c r="N58" s="175"/>
      <c r="O58" s="175"/>
      <c r="P58" s="175">
        <f>'将来負担比率（分子）の構造'!M$50</f>
        <v>2001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45</v>
      </c>
      <c r="C61" s="175"/>
      <c r="D61" s="175"/>
      <c r="E61" s="175">
        <f>'将来負担比率（分子）の構造'!J$46</f>
        <v>72</v>
      </c>
      <c r="F61" s="175"/>
      <c r="G61" s="175"/>
      <c r="H61" s="175">
        <f>'将来負担比率（分子）の構造'!K$46</f>
        <v>90</v>
      </c>
      <c r="I61" s="175"/>
      <c r="J61" s="175"/>
      <c r="K61" s="175">
        <f>'将来負担比率（分子）の構造'!L$46</f>
        <v>90</v>
      </c>
      <c r="L61" s="175"/>
      <c r="M61" s="175"/>
      <c r="N61" s="175">
        <f>'将来負担比率（分子）の構造'!M$46</f>
        <v>30</v>
      </c>
      <c r="O61" s="175"/>
      <c r="P61" s="175"/>
    </row>
    <row r="62" spans="1:16" x14ac:dyDescent="0.15">
      <c r="A62" s="175" t="s">
        <v>37</v>
      </c>
      <c r="B62" s="175">
        <f>'将来負担比率（分子）の構造'!I$45</f>
        <v>305</v>
      </c>
      <c r="C62" s="175"/>
      <c r="D62" s="175"/>
      <c r="E62" s="175">
        <f>'将来負担比率（分子）の構造'!J$45</f>
        <v>340</v>
      </c>
      <c r="F62" s="175"/>
      <c r="G62" s="175"/>
      <c r="H62" s="175">
        <f>'将来負担比率（分子）の構造'!K$45</f>
        <v>313</v>
      </c>
      <c r="I62" s="175"/>
      <c r="J62" s="175"/>
      <c r="K62" s="175">
        <f>'将来負担比率（分子）の構造'!L$45</f>
        <v>274</v>
      </c>
      <c r="L62" s="175"/>
      <c r="M62" s="175"/>
      <c r="N62" s="175">
        <f>'将来負担比率（分子）の構造'!M$45</f>
        <v>296</v>
      </c>
      <c r="O62" s="175"/>
      <c r="P62" s="175"/>
    </row>
    <row r="63" spans="1:16" x14ac:dyDescent="0.15">
      <c r="A63" s="175" t="s">
        <v>36</v>
      </c>
      <c r="B63" s="175">
        <f>'将来負担比率（分子）の構造'!I$44</f>
        <v>64</v>
      </c>
      <c r="C63" s="175"/>
      <c r="D63" s="175"/>
      <c r="E63" s="175">
        <f>'将来負担比率（分子）の構造'!J$44</f>
        <v>67</v>
      </c>
      <c r="F63" s="175"/>
      <c r="G63" s="175"/>
      <c r="H63" s="175">
        <f>'将来負担比率（分子）の構造'!K$44</f>
        <v>59</v>
      </c>
      <c r="I63" s="175"/>
      <c r="J63" s="175"/>
      <c r="K63" s="175">
        <f>'将来負担比率（分子）の構造'!L$44</f>
        <v>41</v>
      </c>
      <c r="L63" s="175"/>
      <c r="M63" s="175"/>
      <c r="N63" s="175">
        <f>'将来負担比率（分子）の構造'!M$44</f>
        <v>33</v>
      </c>
      <c r="O63" s="175"/>
      <c r="P63" s="175"/>
    </row>
    <row r="64" spans="1:16" x14ac:dyDescent="0.15">
      <c r="A64" s="175" t="s">
        <v>35</v>
      </c>
      <c r="B64" s="175">
        <f>'将来負担比率（分子）の構造'!I$43</f>
        <v>1667</v>
      </c>
      <c r="C64" s="175"/>
      <c r="D64" s="175"/>
      <c r="E64" s="175">
        <f>'将来負担比率（分子）の構造'!J$43</f>
        <v>1757</v>
      </c>
      <c r="F64" s="175"/>
      <c r="G64" s="175"/>
      <c r="H64" s="175">
        <f>'将来負担比率（分子）の構造'!K$43</f>
        <v>1976</v>
      </c>
      <c r="I64" s="175"/>
      <c r="J64" s="175"/>
      <c r="K64" s="175">
        <f>'将来負担比率（分子）の構造'!L$43</f>
        <v>1981</v>
      </c>
      <c r="L64" s="175"/>
      <c r="M64" s="175"/>
      <c r="N64" s="175">
        <f>'将来負担比率（分子）の構造'!M$43</f>
        <v>2133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5374</v>
      </c>
      <c r="C66" s="175"/>
      <c r="D66" s="175"/>
      <c r="E66" s="175">
        <f>'将来負担比率（分子）の構造'!J$41</f>
        <v>5096</v>
      </c>
      <c r="F66" s="175"/>
      <c r="G66" s="175"/>
      <c r="H66" s="175">
        <f>'将来負担比率（分子）の構造'!K$41</f>
        <v>4564</v>
      </c>
      <c r="I66" s="175"/>
      <c r="J66" s="175"/>
      <c r="K66" s="175">
        <f>'将来負担比率（分子）の構造'!L$41</f>
        <v>4043</v>
      </c>
      <c r="L66" s="175"/>
      <c r="M66" s="175"/>
      <c r="N66" s="175">
        <f>'将来負担比率（分子）の構造'!M$41</f>
        <v>3706</v>
      </c>
      <c r="O66" s="175"/>
      <c r="P66" s="175"/>
    </row>
    <row r="67" spans="1:16" x14ac:dyDescent="0.15">
      <c r="A67" s="175" t="s">
        <v>79</v>
      </c>
      <c r="B67" s="175" t="e">
        <f>NA()</f>
        <v>#N/A</v>
      </c>
      <c r="C67" s="175">
        <f>IF(ISNUMBER('将来負担比率（分子）の構造'!I$53), IF('将来負担比率（分子）の構造'!I$53 &lt; 0, 0, '将来負担比率（分子）の構造'!I$53), NA())</f>
        <v>398</v>
      </c>
      <c r="D67" s="175" t="e">
        <f>NA()</f>
        <v>#N/A</v>
      </c>
      <c r="E67" s="175" t="e">
        <f>NA()</f>
        <v>#N/A</v>
      </c>
      <c r="F67" s="175">
        <f>IF(ISNUMBER('将来負担比率（分子）の構造'!J$53), IF('将来負担比率（分子）の構造'!J$53 &lt; 0, 0, '将来負担比率（分子）の構造'!J$53), NA())</f>
        <v>543</v>
      </c>
      <c r="G67" s="175" t="e">
        <f>NA()</f>
        <v>#N/A</v>
      </c>
      <c r="H67" s="175" t="e">
        <f>NA()</f>
        <v>#N/A</v>
      </c>
      <c r="I67" s="175">
        <f>IF(ISNUMBER('将来負担比率（分子）の構造'!K$53), IF('将来負担比率（分子）の構造'!K$53 &lt; 0, 0, '将来負担比率（分子）の構造'!K$53), NA())</f>
        <v>675</v>
      </c>
      <c r="J67" s="175" t="e">
        <f>NA()</f>
        <v>#N/A</v>
      </c>
      <c r="K67" s="175" t="e">
        <f>NA()</f>
        <v>#N/A</v>
      </c>
      <c r="L67" s="175">
        <f>IF(ISNUMBER('将来負担比率（分子）の構造'!L$53), IF('将来負担比率（分子）の構造'!L$53 &lt; 0, 0, '将来負担比率（分子）の構造'!L$53), NA())</f>
        <v>292</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1133</v>
      </c>
      <c r="C72" s="179">
        <f>基金残高に係る経年分析!G55</f>
        <v>1352</v>
      </c>
      <c r="D72" s="179">
        <f>基金残高に係る経年分析!H55</f>
        <v>1644</v>
      </c>
    </row>
    <row r="73" spans="1:16" x14ac:dyDescent="0.15">
      <c r="A73" s="178" t="s">
        <v>82</v>
      </c>
      <c r="B73" s="179">
        <f>基金残高に係る経年分析!F56</f>
        <v>166</v>
      </c>
      <c r="C73" s="179">
        <f>基金残高に係る経年分析!G56</f>
        <v>65</v>
      </c>
      <c r="D73" s="179">
        <f>基金残高に係る経年分析!H56</f>
        <v>66</v>
      </c>
    </row>
    <row r="74" spans="1:16" x14ac:dyDescent="0.15">
      <c r="A74" s="178" t="s">
        <v>83</v>
      </c>
      <c r="B74" s="179">
        <f>基金残高に係る経年分析!F57</f>
        <v>126</v>
      </c>
      <c r="C74" s="179">
        <f>基金残高に係る経年分析!G57</f>
        <v>134</v>
      </c>
      <c r="D74" s="179">
        <f>基金残高に係る経年分析!H57</f>
        <v>168</v>
      </c>
    </row>
  </sheetData>
  <sheetProtection algorithmName="SHA-512" hashValue="hzfghhn7pjgaPVVcIWBcdQank5ZcTrUxWqDZBIpV8WNNMKTKzsOzyJRfiYWkpv0pz8RVPiQ+EyrPiY152R5fYA==" saltValue="gsbDNY5Zs5KvwnZZNIOF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227873</v>
      </c>
      <c r="S5" s="613"/>
      <c r="T5" s="613"/>
      <c r="U5" s="613"/>
      <c r="V5" s="613"/>
      <c r="W5" s="613"/>
      <c r="X5" s="613"/>
      <c r="Y5" s="614"/>
      <c r="Z5" s="615">
        <v>5.2</v>
      </c>
      <c r="AA5" s="615"/>
      <c r="AB5" s="615"/>
      <c r="AC5" s="615"/>
      <c r="AD5" s="616">
        <v>227873</v>
      </c>
      <c r="AE5" s="616"/>
      <c r="AF5" s="616"/>
      <c r="AG5" s="616"/>
      <c r="AH5" s="616"/>
      <c r="AI5" s="616"/>
      <c r="AJ5" s="616"/>
      <c r="AK5" s="616"/>
      <c r="AL5" s="617">
        <v>10</v>
      </c>
      <c r="AM5" s="618"/>
      <c r="AN5" s="618"/>
      <c r="AO5" s="619"/>
      <c r="AP5" s="609" t="s">
        <v>233</v>
      </c>
      <c r="AQ5" s="610"/>
      <c r="AR5" s="610"/>
      <c r="AS5" s="610"/>
      <c r="AT5" s="610"/>
      <c r="AU5" s="610"/>
      <c r="AV5" s="610"/>
      <c r="AW5" s="610"/>
      <c r="AX5" s="610"/>
      <c r="AY5" s="610"/>
      <c r="AZ5" s="610"/>
      <c r="BA5" s="610"/>
      <c r="BB5" s="610"/>
      <c r="BC5" s="610"/>
      <c r="BD5" s="610"/>
      <c r="BE5" s="610"/>
      <c r="BF5" s="611"/>
      <c r="BG5" s="623">
        <v>217298</v>
      </c>
      <c r="BH5" s="624"/>
      <c r="BI5" s="624"/>
      <c r="BJ5" s="624"/>
      <c r="BK5" s="624"/>
      <c r="BL5" s="624"/>
      <c r="BM5" s="624"/>
      <c r="BN5" s="625"/>
      <c r="BO5" s="626">
        <v>95.4</v>
      </c>
      <c r="BP5" s="626"/>
      <c r="BQ5" s="626"/>
      <c r="BR5" s="626"/>
      <c r="BS5" s="627" t="s">
        <v>132</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41434</v>
      </c>
      <c r="S6" s="624"/>
      <c r="T6" s="624"/>
      <c r="U6" s="624"/>
      <c r="V6" s="624"/>
      <c r="W6" s="624"/>
      <c r="X6" s="624"/>
      <c r="Y6" s="625"/>
      <c r="Z6" s="626">
        <v>0.9</v>
      </c>
      <c r="AA6" s="626"/>
      <c r="AB6" s="626"/>
      <c r="AC6" s="626"/>
      <c r="AD6" s="627">
        <v>41434</v>
      </c>
      <c r="AE6" s="627"/>
      <c r="AF6" s="627"/>
      <c r="AG6" s="627"/>
      <c r="AH6" s="627"/>
      <c r="AI6" s="627"/>
      <c r="AJ6" s="627"/>
      <c r="AK6" s="627"/>
      <c r="AL6" s="628">
        <v>1.8</v>
      </c>
      <c r="AM6" s="629"/>
      <c r="AN6" s="629"/>
      <c r="AO6" s="630"/>
      <c r="AP6" s="620" t="s">
        <v>238</v>
      </c>
      <c r="AQ6" s="621"/>
      <c r="AR6" s="621"/>
      <c r="AS6" s="621"/>
      <c r="AT6" s="621"/>
      <c r="AU6" s="621"/>
      <c r="AV6" s="621"/>
      <c r="AW6" s="621"/>
      <c r="AX6" s="621"/>
      <c r="AY6" s="621"/>
      <c r="AZ6" s="621"/>
      <c r="BA6" s="621"/>
      <c r="BB6" s="621"/>
      <c r="BC6" s="621"/>
      <c r="BD6" s="621"/>
      <c r="BE6" s="621"/>
      <c r="BF6" s="622"/>
      <c r="BG6" s="623">
        <v>217298</v>
      </c>
      <c r="BH6" s="624"/>
      <c r="BI6" s="624"/>
      <c r="BJ6" s="624"/>
      <c r="BK6" s="624"/>
      <c r="BL6" s="624"/>
      <c r="BM6" s="624"/>
      <c r="BN6" s="625"/>
      <c r="BO6" s="626">
        <v>95.4</v>
      </c>
      <c r="BP6" s="626"/>
      <c r="BQ6" s="626"/>
      <c r="BR6" s="626"/>
      <c r="BS6" s="627" t="s">
        <v>132</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54623</v>
      </c>
      <c r="CS6" s="624"/>
      <c r="CT6" s="624"/>
      <c r="CU6" s="624"/>
      <c r="CV6" s="624"/>
      <c r="CW6" s="624"/>
      <c r="CX6" s="624"/>
      <c r="CY6" s="625"/>
      <c r="CZ6" s="617">
        <v>1.3</v>
      </c>
      <c r="DA6" s="618"/>
      <c r="DB6" s="618"/>
      <c r="DC6" s="634"/>
      <c r="DD6" s="632" t="s">
        <v>240</v>
      </c>
      <c r="DE6" s="624"/>
      <c r="DF6" s="624"/>
      <c r="DG6" s="624"/>
      <c r="DH6" s="624"/>
      <c r="DI6" s="624"/>
      <c r="DJ6" s="624"/>
      <c r="DK6" s="624"/>
      <c r="DL6" s="624"/>
      <c r="DM6" s="624"/>
      <c r="DN6" s="624"/>
      <c r="DO6" s="624"/>
      <c r="DP6" s="625"/>
      <c r="DQ6" s="632">
        <v>54623</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48</v>
      </c>
      <c r="S7" s="624"/>
      <c r="T7" s="624"/>
      <c r="U7" s="624"/>
      <c r="V7" s="624"/>
      <c r="W7" s="624"/>
      <c r="X7" s="624"/>
      <c r="Y7" s="625"/>
      <c r="Z7" s="626">
        <v>0</v>
      </c>
      <c r="AA7" s="626"/>
      <c r="AB7" s="626"/>
      <c r="AC7" s="626"/>
      <c r="AD7" s="627">
        <v>48</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85240</v>
      </c>
      <c r="BH7" s="624"/>
      <c r="BI7" s="624"/>
      <c r="BJ7" s="624"/>
      <c r="BK7" s="624"/>
      <c r="BL7" s="624"/>
      <c r="BM7" s="624"/>
      <c r="BN7" s="625"/>
      <c r="BO7" s="626">
        <v>37.4</v>
      </c>
      <c r="BP7" s="626"/>
      <c r="BQ7" s="626"/>
      <c r="BR7" s="626"/>
      <c r="BS7" s="627" t="s">
        <v>240</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1215137</v>
      </c>
      <c r="CS7" s="624"/>
      <c r="CT7" s="624"/>
      <c r="CU7" s="624"/>
      <c r="CV7" s="624"/>
      <c r="CW7" s="624"/>
      <c r="CX7" s="624"/>
      <c r="CY7" s="625"/>
      <c r="CZ7" s="626">
        <v>28.1</v>
      </c>
      <c r="DA7" s="626"/>
      <c r="DB7" s="626"/>
      <c r="DC7" s="626"/>
      <c r="DD7" s="632">
        <v>6162</v>
      </c>
      <c r="DE7" s="624"/>
      <c r="DF7" s="624"/>
      <c r="DG7" s="624"/>
      <c r="DH7" s="624"/>
      <c r="DI7" s="624"/>
      <c r="DJ7" s="624"/>
      <c r="DK7" s="624"/>
      <c r="DL7" s="624"/>
      <c r="DM7" s="624"/>
      <c r="DN7" s="624"/>
      <c r="DO7" s="624"/>
      <c r="DP7" s="625"/>
      <c r="DQ7" s="632">
        <v>1151663</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400</v>
      </c>
      <c r="S8" s="624"/>
      <c r="T8" s="624"/>
      <c r="U8" s="624"/>
      <c r="V8" s="624"/>
      <c r="W8" s="624"/>
      <c r="X8" s="624"/>
      <c r="Y8" s="625"/>
      <c r="Z8" s="626">
        <v>0</v>
      </c>
      <c r="AA8" s="626"/>
      <c r="AB8" s="626"/>
      <c r="AC8" s="626"/>
      <c r="AD8" s="627">
        <v>400</v>
      </c>
      <c r="AE8" s="627"/>
      <c r="AF8" s="627"/>
      <c r="AG8" s="627"/>
      <c r="AH8" s="627"/>
      <c r="AI8" s="627"/>
      <c r="AJ8" s="627"/>
      <c r="AK8" s="627"/>
      <c r="AL8" s="628">
        <v>0</v>
      </c>
      <c r="AM8" s="629"/>
      <c r="AN8" s="629"/>
      <c r="AO8" s="630"/>
      <c r="AP8" s="620" t="s">
        <v>245</v>
      </c>
      <c r="AQ8" s="621"/>
      <c r="AR8" s="621"/>
      <c r="AS8" s="621"/>
      <c r="AT8" s="621"/>
      <c r="AU8" s="621"/>
      <c r="AV8" s="621"/>
      <c r="AW8" s="621"/>
      <c r="AX8" s="621"/>
      <c r="AY8" s="621"/>
      <c r="AZ8" s="621"/>
      <c r="BA8" s="621"/>
      <c r="BB8" s="621"/>
      <c r="BC8" s="621"/>
      <c r="BD8" s="621"/>
      <c r="BE8" s="621"/>
      <c r="BF8" s="622"/>
      <c r="BG8" s="623">
        <v>4028</v>
      </c>
      <c r="BH8" s="624"/>
      <c r="BI8" s="624"/>
      <c r="BJ8" s="624"/>
      <c r="BK8" s="624"/>
      <c r="BL8" s="624"/>
      <c r="BM8" s="624"/>
      <c r="BN8" s="625"/>
      <c r="BO8" s="626">
        <v>1.8</v>
      </c>
      <c r="BP8" s="626"/>
      <c r="BQ8" s="626"/>
      <c r="BR8" s="626"/>
      <c r="BS8" s="627" t="s">
        <v>141</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504753</v>
      </c>
      <c r="CS8" s="624"/>
      <c r="CT8" s="624"/>
      <c r="CU8" s="624"/>
      <c r="CV8" s="624"/>
      <c r="CW8" s="624"/>
      <c r="CX8" s="624"/>
      <c r="CY8" s="625"/>
      <c r="CZ8" s="626">
        <v>11.7</v>
      </c>
      <c r="DA8" s="626"/>
      <c r="DB8" s="626"/>
      <c r="DC8" s="626"/>
      <c r="DD8" s="632">
        <v>5916</v>
      </c>
      <c r="DE8" s="624"/>
      <c r="DF8" s="624"/>
      <c r="DG8" s="624"/>
      <c r="DH8" s="624"/>
      <c r="DI8" s="624"/>
      <c r="DJ8" s="624"/>
      <c r="DK8" s="624"/>
      <c r="DL8" s="624"/>
      <c r="DM8" s="624"/>
      <c r="DN8" s="624"/>
      <c r="DO8" s="624"/>
      <c r="DP8" s="625"/>
      <c r="DQ8" s="632">
        <v>284174</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336</v>
      </c>
      <c r="S9" s="624"/>
      <c r="T9" s="624"/>
      <c r="U9" s="624"/>
      <c r="V9" s="624"/>
      <c r="W9" s="624"/>
      <c r="X9" s="624"/>
      <c r="Y9" s="625"/>
      <c r="Z9" s="626">
        <v>0</v>
      </c>
      <c r="AA9" s="626"/>
      <c r="AB9" s="626"/>
      <c r="AC9" s="626"/>
      <c r="AD9" s="627">
        <v>336</v>
      </c>
      <c r="AE9" s="627"/>
      <c r="AF9" s="627"/>
      <c r="AG9" s="627"/>
      <c r="AH9" s="627"/>
      <c r="AI9" s="627"/>
      <c r="AJ9" s="627"/>
      <c r="AK9" s="627"/>
      <c r="AL9" s="628">
        <v>0</v>
      </c>
      <c r="AM9" s="629"/>
      <c r="AN9" s="629"/>
      <c r="AO9" s="630"/>
      <c r="AP9" s="620" t="s">
        <v>248</v>
      </c>
      <c r="AQ9" s="621"/>
      <c r="AR9" s="621"/>
      <c r="AS9" s="621"/>
      <c r="AT9" s="621"/>
      <c r="AU9" s="621"/>
      <c r="AV9" s="621"/>
      <c r="AW9" s="621"/>
      <c r="AX9" s="621"/>
      <c r="AY9" s="621"/>
      <c r="AZ9" s="621"/>
      <c r="BA9" s="621"/>
      <c r="BB9" s="621"/>
      <c r="BC9" s="621"/>
      <c r="BD9" s="621"/>
      <c r="BE9" s="621"/>
      <c r="BF9" s="622"/>
      <c r="BG9" s="623">
        <v>60527</v>
      </c>
      <c r="BH9" s="624"/>
      <c r="BI9" s="624"/>
      <c r="BJ9" s="624"/>
      <c r="BK9" s="624"/>
      <c r="BL9" s="624"/>
      <c r="BM9" s="624"/>
      <c r="BN9" s="625"/>
      <c r="BO9" s="626">
        <v>26.6</v>
      </c>
      <c r="BP9" s="626"/>
      <c r="BQ9" s="626"/>
      <c r="BR9" s="626"/>
      <c r="BS9" s="627" t="s">
        <v>132</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376063</v>
      </c>
      <c r="CS9" s="624"/>
      <c r="CT9" s="624"/>
      <c r="CU9" s="624"/>
      <c r="CV9" s="624"/>
      <c r="CW9" s="624"/>
      <c r="CX9" s="624"/>
      <c r="CY9" s="625"/>
      <c r="CZ9" s="626">
        <v>8.6999999999999993</v>
      </c>
      <c r="DA9" s="626"/>
      <c r="DB9" s="626"/>
      <c r="DC9" s="626"/>
      <c r="DD9" s="632">
        <v>1308</v>
      </c>
      <c r="DE9" s="624"/>
      <c r="DF9" s="624"/>
      <c r="DG9" s="624"/>
      <c r="DH9" s="624"/>
      <c r="DI9" s="624"/>
      <c r="DJ9" s="624"/>
      <c r="DK9" s="624"/>
      <c r="DL9" s="624"/>
      <c r="DM9" s="624"/>
      <c r="DN9" s="624"/>
      <c r="DO9" s="624"/>
      <c r="DP9" s="625"/>
      <c r="DQ9" s="632">
        <v>342890</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141</v>
      </c>
      <c r="AA10" s="626"/>
      <c r="AB10" s="626"/>
      <c r="AC10" s="626"/>
      <c r="AD10" s="627" t="s">
        <v>141</v>
      </c>
      <c r="AE10" s="627"/>
      <c r="AF10" s="627"/>
      <c r="AG10" s="627"/>
      <c r="AH10" s="627"/>
      <c r="AI10" s="627"/>
      <c r="AJ10" s="627"/>
      <c r="AK10" s="627"/>
      <c r="AL10" s="628" t="s">
        <v>141</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10560</v>
      </c>
      <c r="BH10" s="624"/>
      <c r="BI10" s="624"/>
      <c r="BJ10" s="624"/>
      <c r="BK10" s="624"/>
      <c r="BL10" s="624"/>
      <c r="BM10" s="624"/>
      <c r="BN10" s="625"/>
      <c r="BO10" s="626">
        <v>4.5999999999999996</v>
      </c>
      <c r="BP10" s="626"/>
      <c r="BQ10" s="626"/>
      <c r="BR10" s="626"/>
      <c r="BS10" s="627" t="s">
        <v>240</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5813</v>
      </c>
      <c r="CS10" s="624"/>
      <c r="CT10" s="624"/>
      <c r="CU10" s="624"/>
      <c r="CV10" s="624"/>
      <c r="CW10" s="624"/>
      <c r="CX10" s="624"/>
      <c r="CY10" s="625"/>
      <c r="CZ10" s="626">
        <v>0.1</v>
      </c>
      <c r="DA10" s="626"/>
      <c r="DB10" s="626"/>
      <c r="DC10" s="626"/>
      <c r="DD10" s="632" t="s">
        <v>240</v>
      </c>
      <c r="DE10" s="624"/>
      <c r="DF10" s="624"/>
      <c r="DG10" s="624"/>
      <c r="DH10" s="624"/>
      <c r="DI10" s="624"/>
      <c r="DJ10" s="624"/>
      <c r="DK10" s="624"/>
      <c r="DL10" s="624"/>
      <c r="DM10" s="624"/>
      <c r="DN10" s="624"/>
      <c r="DO10" s="624"/>
      <c r="DP10" s="625"/>
      <c r="DQ10" s="632">
        <v>13</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64424</v>
      </c>
      <c r="S11" s="624"/>
      <c r="T11" s="624"/>
      <c r="U11" s="624"/>
      <c r="V11" s="624"/>
      <c r="W11" s="624"/>
      <c r="X11" s="624"/>
      <c r="Y11" s="625"/>
      <c r="Z11" s="628">
        <v>1.5</v>
      </c>
      <c r="AA11" s="629"/>
      <c r="AB11" s="629"/>
      <c r="AC11" s="635"/>
      <c r="AD11" s="632">
        <v>64424</v>
      </c>
      <c r="AE11" s="624"/>
      <c r="AF11" s="624"/>
      <c r="AG11" s="624"/>
      <c r="AH11" s="624"/>
      <c r="AI11" s="624"/>
      <c r="AJ11" s="624"/>
      <c r="AK11" s="625"/>
      <c r="AL11" s="628">
        <v>2.8</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10125</v>
      </c>
      <c r="BH11" s="624"/>
      <c r="BI11" s="624"/>
      <c r="BJ11" s="624"/>
      <c r="BK11" s="624"/>
      <c r="BL11" s="624"/>
      <c r="BM11" s="624"/>
      <c r="BN11" s="625"/>
      <c r="BO11" s="626">
        <v>4.4000000000000004</v>
      </c>
      <c r="BP11" s="626"/>
      <c r="BQ11" s="626"/>
      <c r="BR11" s="626"/>
      <c r="BS11" s="627" t="s">
        <v>240</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244852</v>
      </c>
      <c r="CS11" s="624"/>
      <c r="CT11" s="624"/>
      <c r="CU11" s="624"/>
      <c r="CV11" s="624"/>
      <c r="CW11" s="624"/>
      <c r="CX11" s="624"/>
      <c r="CY11" s="625"/>
      <c r="CZ11" s="626">
        <v>5.7</v>
      </c>
      <c r="DA11" s="626"/>
      <c r="DB11" s="626"/>
      <c r="DC11" s="626"/>
      <c r="DD11" s="632">
        <v>79507</v>
      </c>
      <c r="DE11" s="624"/>
      <c r="DF11" s="624"/>
      <c r="DG11" s="624"/>
      <c r="DH11" s="624"/>
      <c r="DI11" s="624"/>
      <c r="DJ11" s="624"/>
      <c r="DK11" s="624"/>
      <c r="DL11" s="624"/>
      <c r="DM11" s="624"/>
      <c r="DN11" s="624"/>
      <c r="DO11" s="624"/>
      <c r="DP11" s="625"/>
      <c r="DQ11" s="632">
        <v>118487</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132</v>
      </c>
      <c r="S12" s="624"/>
      <c r="T12" s="624"/>
      <c r="U12" s="624"/>
      <c r="V12" s="624"/>
      <c r="W12" s="624"/>
      <c r="X12" s="624"/>
      <c r="Y12" s="625"/>
      <c r="Z12" s="626" t="s">
        <v>240</v>
      </c>
      <c r="AA12" s="626"/>
      <c r="AB12" s="626"/>
      <c r="AC12" s="626"/>
      <c r="AD12" s="627" t="s">
        <v>132</v>
      </c>
      <c r="AE12" s="627"/>
      <c r="AF12" s="627"/>
      <c r="AG12" s="627"/>
      <c r="AH12" s="627"/>
      <c r="AI12" s="627"/>
      <c r="AJ12" s="627"/>
      <c r="AK12" s="627"/>
      <c r="AL12" s="628" t="s">
        <v>141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99448</v>
      </c>
      <c r="BH12" s="624"/>
      <c r="BI12" s="624"/>
      <c r="BJ12" s="624"/>
      <c r="BK12" s="624"/>
      <c r="BL12" s="624"/>
      <c r="BM12" s="624"/>
      <c r="BN12" s="625"/>
      <c r="BO12" s="626">
        <v>43.6</v>
      </c>
      <c r="BP12" s="626"/>
      <c r="BQ12" s="626"/>
      <c r="BR12" s="626"/>
      <c r="BS12" s="627" t="s">
        <v>132</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430292</v>
      </c>
      <c r="CS12" s="624"/>
      <c r="CT12" s="624"/>
      <c r="CU12" s="624"/>
      <c r="CV12" s="624"/>
      <c r="CW12" s="624"/>
      <c r="CX12" s="624"/>
      <c r="CY12" s="625"/>
      <c r="CZ12" s="626">
        <v>10</v>
      </c>
      <c r="DA12" s="626"/>
      <c r="DB12" s="626"/>
      <c r="DC12" s="626"/>
      <c r="DD12" s="632">
        <v>189279</v>
      </c>
      <c r="DE12" s="624"/>
      <c r="DF12" s="624"/>
      <c r="DG12" s="624"/>
      <c r="DH12" s="624"/>
      <c r="DI12" s="624"/>
      <c r="DJ12" s="624"/>
      <c r="DK12" s="624"/>
      <c r="DL12" s="624"/>
      <c r="DM12" s="624"/>
      <c r="DN12" s="624"/>
      <c r="DO12" s="624"/>
      <c r="DP12" s="625"/>
      <c r="DQ12" s="632">
        <v>121452</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141</v>
      </c>
      <c r="AA13" s="626"/>
      <c r="AB13" s="626"/>
      <c r="AC13" s="626"/>
      <c r="AD13" s="627" t="s">
        <v>240</v>
      </c>
      <c r="AE13" s="627"/>
      <c r="AF13" s="627"/>
      <c r="AG13" s="627"/>
      <c r="AH13" s="627"/>
      <c r="AI13" s="627"/>
      <c r="AJ13" s="627"/>
      <c r="AK13" s="627"/>
      <c r="AL13" s="628" t="s">
        <v>240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93208</v>
      </c>
      <c r="BH13" s="624"/>
      <c r="BI13" s="624"/>
      <c r="BJ13" s="624"/>
      <c r="BK13" s="624"/>
      <c r="BL13" s="624"/>
      <c r="BM13" s="624"/>
      <c r="BN13" s="625"/>
      <c r="BO13" s="626">
        <v>40.9</v>
      </c>
      <c r="BP13" s="626"/>
      <c r="BQ13" s="626"/>
      <c r="BR13" s="626"/>
      <c r="BS13" s="627" t="s">
        <v>132</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358590</v>
      </c>
      <c r="CS13" s="624"/>
      <c r="CT13" s="624"/>
      <c r="CU13" s="624"/>
      <c r="CV13" s="624"/>
      <c r="CW13" s="624"/>
      <c r="CX13" s="624"/>
      <c r="CY13" s="625"/>
      <c r="CZ13" s="626">
        <v>8.3000000000000007</v>
      </c>
      <c r="DA13" s="626"/>
      <c r="DB13" s="626"/>
      <c r="DC13" s="626"/>
      <c r="DD13" s="632">
        <v>199521</v>
      </c>
      <c r="DE13" s="624"/>
      <c r="DF13" s="624"/>
      <c r="DG13" s="624"/>
      <c r="DH13" s="624"/>
      <c r="DI13" s="624"/>
      <c r="DJ13" s="624"/>
      <c r="DK13" s="624"/>
      <c r="DL13" s="624"/>
      <c r="DM13" s="624"/>
      <c r="DN13" s="624"/>
      <c r="DO13" s="624"/>
      <c r="DP13" s="625"/>
      <c r="DQ13" s="632">
        <v>159690</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22</v>
      </c>
      <c r="S14" s="624"/>
      <c r="T14" s="624"/>
      <c r="U14" s="624"/>
      <c r="V14" s="624"/>
      <c r="W14" s="624"/>
      <c r="X14" s="624"/>
      <c r="Y14" s="625"/>
      <c r="Z14" s="626">
        <v>0</v>
      </c>
      <c r="AA14" s="626"/>
      <c r="AB14" s="626"/>
      <c r="AC14" s="626"/>
      <c r="AD14" s="627">
        <v>22</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10761</v>
      </c>
      <c r="BH14" s="624"/>
      <c r="BI14" s="624"/>
      <c r="BJ14" s="624"/>
      <c r="BK14" s="624"/>
      <c r="BL14" s="624"/>
      <c r="BM14" s="624"/>
      <c r="BN14" s="625"/>
      <c r="BO14" s="626">
        <v>4.7</v>
      </c>
      <c r="BP14" s="626"/>
      <c r="BQ14" s="626"/>
      <c r="BR14" s="626"/>
      <c r="BS14" s="627" t="s">
        <v>141</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166600</v>
      </c>
      <c r="CS14" s="624"/>
      <c r="CT14" s="624"/>
      <c r="CU14" s="624"/>
      <c r="CV14" s="624"/>
      <c r="CW14" s="624"/>
      <c r="CX14" s="624"/>
      <c r="CY14" s="625"/>
      <c r="CZ14" s="626">
        <v>3.9</v>
      </c>
      <c r="DA14" s="626"/>
      <c r="DB14" s="626"/>
      <c r="DC14" s="626"/>
      <c r="DD14" s="632">
        <v>31745</v>
      </c>
      <c r="DE14" s="624"/>
      <c r="DF14" s="624"/>
      <c r="DG14" s="624"/>
      <c r="DH14" s="624"/>
      <c r="DI14" s="624"/>
      <c r="DJ14" s="624"/>
      <c r="DK14" s="624"/>
      <c r="DL14" s="624"/>
      <c r="DM14" s="624"/>
      <c r="DN14" s="624"/>
      <c r="DO14" s="624"/>
      <c r="DP14" s="625"/>
      <c r="DQ14" s="632">
        <v>130770</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141</v>
      </c>
      <c r="S15" s="624"/>
      <c r="T15" s="624"/>
      <c r="U15" s="624"/>
      <c r="V15" s="624"/>
      <c r="W15" s="624"/>
      <c r="X15" s="624"/>
      <c r="Y15" s="625"/>
      <c r="Z15" s="626" t="s">
        <v>141</v>
      </c>
      <c r="AA15" s="626"/>
      <c r="AB15" s="626"/>
      <c r="AC15" s="626"/>
      <c r="AD15" s="627" t="s">
        <v>240</v>
      </c>
      <c r="AE15" s="627"/>
      <c r="AF15" s="627"/>
      <c r="AG15" s="627"/>
      <c r="AH15" s="627"/>
      <c r="AI15" s="627"/>
      <c r="AJ15" s="627"/>
      <c r="AK15" s="627"/>
      <c r="AL15" s="628" t="s">
        <v>141</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21849</v>
      </c>
      <c r="BH15" s="624"/>
      <c r="BI15" s="624"/>
      <c r="BJ15" s="624"/>
      <c r="BK15" s="624"/>
      <c r="BL15" s="624"/>
      <c r="BM15" s="624"/>
      <c r="BN15" s="625"/>
      <c r="BO15" s="626">
        <v>9.6</v>
      </c>
      <c r="BP15" s="626"/>
      <c r="BQ15" s="626"/>
      <c r="BR15" s="626"/>
      <c r="BS15" s="627" t="s">
        <v>132</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257524</v>
      </c>
      <c r="CS15" s="624"/>
      <c r="CT15" s="624"/>
      <c r="CU15" s="624"/>
      <c r="CV15" s="624"/>
      <c r="CW15" s="624"/>
      <c r="CX15" s="624"/>
      <c r="CY15" s="625"/>
      <c r="CZ15" s="626">
        <v>6</v>
      </c>
      <c r="DA15" s="626"/>
      <c r="DB15" s="626"/>
      <c r="DC15" s="626"/>
      <c r="DD15" s="632">
        <v>11839</v>
      </c>
      <c r="DE15" s="624"/>
      <c r="DF15" s="624"/>
      <c r="DG15" s="624"/>
      <c r="DH15" s="624"/>
      <c r="DI15" s="624"/>
      <c r="DJ15" s="624"/>
      <c r="DK15" s="624"/>
      <c r="DL15" s="624"/>
      <c r="DM15" s="624"/>
      <c r="DN15" s="624"/>
      <c r="DO15" s="624"/>
      <c r="DP15" s="625"/>
      <c r="DQ15" s="632">
        <v>215183</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1926</v>
      </c>
      <c r="S16" s="624"/>
      <c r="T16" s="624"/>
      <c r="U16" s="624"/>
      <c r="V16" s="624"/>
      <c r="W16" s="624"/>
      <c r="X16" s="624"/>
      <c r="Y16" s="625"/>
      <c r="Z16" s="626">
        <v>0</v>
      </c>
      <c r="AA16" s="626"/>
      <c r="AB16" s="626"/>
      <c r="AC16" s="626"/>
      <c r="AD16" s="627">
        <v>1926</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132</v>
      </c>
      <c r="BP16" s="626"/>
      <c r="BQ16" s="626"/>
      <c r="BR16" s="626"/>
      <c r="BS16" s="627" t="s">
        <v>240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132</v>
      </c>
      <c r="CS16" s="624"/>
      <c r="CT16" s="624"/>
      <c r="CU16" s="624"/>
      <c r="CV16" s="624"/>
      <c r="CW16" s="624"/>
      <c r="CX16" s="624"/>
      <c r="CY16" s="625"/>
      <c r="CZ16" s="626" t="s">
        <v>132</v>
      </c>
      <c r="DA16" s="626"/>
      <c r="DB16" s="626"/>
      <c r="DC16" s="626"/>
      <c r="DD16" s="632" t="s">
        <v>132</v>
      </c>
      <c r="DE16" s="624"/>
      <c r="DF16" s="624"/>
      <c r="DG16" s="624"/>
      <c r="DH16" s="624"/>
      <c r="DI16" s="624"/>
      <c r="DJ16" s="624"/>
      <c r="DK16" s="624"/>
      <c r="DL16" s="624"/>
      <c r="DM16" s="624"/>
      <c r="DN16" s="624"/>
      <c r="DO16" s="624"/>
      <c r="DP16" s="625"/>
      <c r="DQ16" s="632" t="s">
        <v>240</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3412</v>
      </c>
      <c r="S17" s="624"/>
      <c r="T17" s="624"/>
      <c r="U17" s="624"/>
      <c r="V17" s="624"/>
      <c r="W17" s="624"/>
      <c r="X17" s="624"/>
      <c r="Y17" s="625"/>
      <c r="Z17" s="626">
        <v>0.1</v>
      </c>
      <c r="AA17" s="626"/>
      <c r="AB17" s="626"/>
      <c r="AC17" s="626"/>
      <c r="AD17" s="627">
        <v>3412</v>
      </c>
      <c r="AE17" s="627"/>
      <c r="AF17" s="627"/>
      <c r="AG17" s="627"/>
      <c r="AH17" s="627"/>
      <c r="AI17" s="627"/>
      <c r="AJ17" s="627"/>
      <c r="AK17" s="627"/>
      <c r="AL17" s="628">
        <v>0.1</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132</v>
      </c>
      <c r="BP17" s="626"/>
      <c r="BQ17" s="626"/>
      <c r="BR17" s="626"/>
      <c r="BS17" s="627" t="s">
        <v>240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707497</v>
      </c>
      <c r="CS17" s="624"/>
      <c r="CT17" s="624"/>
      <c r="CU17" s="624"/>
      <c r="CV17" s="624"/>
      <c r="CW17" s="624"/>
      <c r="CX17" s="624"/>
      <c r="CY17" s="625"/>
      <c r="CZ17" s="626">
        <v>16.399999999999999</v>
      </c>
      <c r="DA17" s="626"/>
      <c r="DB17" s="626"/>
      <c r="DC17" s="626"/>
      <c r="DD17" s="632" t="s">
        <v>240</v>
      </c>
      <c r="DE17" s="624"/>
      <c r="DF17" s="624"/>
      <c r="DG17" s="624"/>
      <c r="DH17" s="624"/>
      <c r="DI17" s="624"/>
      <c r="DJ17" s="624"/>
      <c r="DK17" s="624"/>
      <c r="DL17" s="624"/>
      <c r="DM17" s="624"/>
      <c r="DN17" s="624"/>
      <c r="DO17" s="624"/>
      <c r="DP17" s="625"/>
      <c r="DQ17" s="632">
        <v>707497</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768</v>
      </c>
      <c r="S18" s="624"/>
      <c r="T18" s="624"/>
      <c r="U18" s="624"/>
      <c r="V18" s="624"/>
      <c r="W18" s="624"/>
      <c r="X18" s="624"/>
      <c r="Y18" s="625"/>
      <c r="Z18" s="626">
        <v>0</v>
      </c>
      <c r="AA18" s="626"/>
      <c r="AB18" s="626"/>
      <c r="AC18" s="626"/>
      <c r="AD18" s="627">
        <v>768</v>
      </c>
      <c r="AE18" s="627"/>
      <c r="AF18" s="627"/>
      <c r="AG18" s="627"/>
      <c r="AH18" s="627"/>
      <c r="AI18" s="627"/>
      <c r="AJ18" s="627"/>
      <c r="AK18" s="627"/>
      <c r="AL18" s="628">
        <v>0</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240</v>
      </c>
      <c r="BP18" s="626"/>
      <c r="BQ18" s="626"/>
      <c r="BR18" s="626"/>
      <c r="BS18" s="627" t="s">
        <v>141</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768</v>
      </c>
      <c r="S19" s="624"/>
      <c r="T19" s="624"/>
      <c r="U19" s="624"/>
      <c r="V19" s="624"/>
      <c r="W19" s="624"/>
      <c r="X19" s="624"/>
      <c r="Y19" s="625"/>
      <c r="Z19" s="626">
        <v>0</v>
      </c>
      <c r="AA19" s="626"/>
      <c r="AB19" s="626"/>
      <c r="AC19" s="626"/>
      <c r="AD19" s="627">
        <v>768</v>
      </c>
      <c r="AE19" s="627"/>
      <c r="AF19" s="627"/>
      <c r="AG19" s="627"/>
      <c r="AH19" s="627"/>
      <c r="AI19" s="627"/>
      <c r="AJ19" s="627"/>
      <c r="AK19" s="627"/>
      <c r="AL19" s="628">
        <v>0</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10575</v>
      </c>
      <c r="BH19" s="624"/>
      <c r="BI19" s="624"/>
      <c r="BJ19" s="624"/>
      <c r="BK19" s="624"/>
      <c r="BL19" s="624"/>
      <c r="BM19" s="624"/>
      <c r="BN19" s="625"/>
      <c r="BO19" s="626">
        <v>4.5999999999999996</v>
      </c>
      <c r="BP19" s="626"/>
      <c r="BQ19" s="626"/>
      <c r="BR19" s="626"/>
      <c r="BS19" s="627" t="s">
        <v>240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240</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141</v>
      </c>
      <c r="S20" s="624"/>
      <c r="T20" s="624"/>
      <c r="U20" s="624"/>
      <c r="V20" s="624"/>
      <c r="W20" s="624"/>
      <c r="X20" s="624"/>
      <c r="Y20" s="625"/>
      <c r="Z20" s="626" t="s">
        <v>141</v>
      </c>
      <c r="AA20" s="626"/>
      <c r="AB20" s="626"/>
      <c r="AC20" s="626"/>
      <c r="AD20" s="627" t="s">
        <v>141</v>
      </c>
      <c r="AE20" s="627"/>
      <c r="AF20" s="627"/>
      <c r="AG20" s="627"/>
      <c r="AH20" s="627"/>
      <c r="AI20" s="627"/>
      <c r="AJ20" s="627"/>
      <c r="AK20" s="627"/>
      <c r="AL20" s="628" t="s">
        <v>141</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10575</v>
      </c>
      <c r="BH20" s="624"/>
      <c r="BI20" s="624"/>
      <c r="BJ20" s="624"/>
      <c r="BK20" s="624"/>
      <c r="BL20" s="624"/>
      <c r="BM20" s="624"/>
      <c r="BN20" s="625"/>
      <c r="BO20" s="626">
        <v>4.5999999999999996</v>
      </c>
      <c r="BP20" s="626"/>
      <c r="BQ20" s="626"/>
      <c r="BR20" s="626"/>
      <c r="BS20" s="627" t="s">
        <v>132</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4321744</v>
      </c>
      <c r="CS20" s="624"/>
      <c r="CT20" s="624"/>
      <c r="CU20" s="624"/>
      <c r="CV20" s="624"/>
      <c r="CW20" s="624"/>
      <c r="CX20" s="624"/>
      <c r="CY20" s="625"/>
      <c r="CZ20" s="626">
        <v>100</v>
      </c>
      <c r="DA20" s="626"/>
      <c r="DB20" s="626"/>
      <c r="DC20" s="626"/>
      <c r="DD20" s="632">
        <v>525277</v>
      </c>
      <c r="DE20" s="624"/>
      <c r="DF20" s="624"/>
      <c r="DG20" s="624"/>
      <c r="DH20" s="624"/>
      <c r="DI20" s="624"/>
      <c r="DJ20" s="624"/>
      <c r="DK20" s="624"/>
      <c r="DL20" s="624"/>
      <c r="DM20" s="624"/>
      <c r="DN20" s="624"/>
      <c r="DO20" s="624"/>
      <c r="DP20" s="625"/>
      <c r="DQ20" s="632">
        <v>3286442</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2232571</v>
      </c>
      <c r="S21" s="624"/>
      <c r="T21" s="624"/>
      <c r="U21" s="624"/>
      <c r="V21" s="624"/>
      <c r="W21" s="624"/>
      <c r="X21" s="624"/>
      <c r="Y21" s="625"/>
      <c r="Z21" s="626">
        <v>50.7</v>
      </c>
      <c r="AA21" s="626"/>
      <c r="AB21" s="626"/>
      <c r="AC21" s="626"/>
      <c r="AD21" s="627">
        <v>1913745</v>
      </c>
      <c r="AE21" s="627"/>
      <c r="AF21" s="627"/>
      <c r="AG21" s="627"/>
      <c r="AH21" s="627"/>
      <c r="AI21" s="627"/>
      <c r="AJ21" s="627"/>
      <c r="AK21" s="627"/>
      <c r="AL21" s="628">
        <v>83.8</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10575</v>
      </c>
      <c r="BH21" s="624"/>
      <c r="BI21" s="624"/>
      <c r="BJ21" s="624"/>
      <c r="BK21" s="624"/>
      <c r="BL21" s="624"/>
      <c r="BM21" s="624"/>
      <c r="BN21" s="625"/>
      <c r="BO21" s="626">
        <v>4.5999999999999996</v>
      </c>
      <c r="BP21" s="626"/>
      <c r="BQ21" s="626"/>
      <c r="BR21" s="626"/>
      <c r="BS21" s="627" t="s">
        <v>141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1913745</v>
      </c>
      <c r="S22" s="624"/>
      <c r="T22" s="624"/>
      <c r="U22" s="624"/>
      <c r="V22" s="624"/>
      <c r="W22" s="624"/>
      <c r="X22" s="624"/>
      <c r="Y22" s="625"/>
      <c r="Z22" s="626">
        <v>43.5</v>
      </c>
      <c r="AA22" s="626"/>
      <c r="AB22" s="626"/>
      <c r="AC22" s="626"/>
      <c r="AD22" s="627">
        <v>1913745</v>
      </c>
      <c r="AE22" s="627"/>
      <c r="AF22" s="627"/>
      <c r="AG22" s="627"/>
      <c r="AH22" s="627"/>
      <c r="AI22" s="627"/>
      <c r="AJ22" s="627"/>
      <c r="AK22" s="627"/>
      <c r="AL22" s="628">
        <v>83.8</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240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318826</v>
      </c>
      <c r="S23" s="624"/>
      <c r="T23" s="624"/>
      <c r="U23" s="624"/>
      <c r="V23" s="624"/>
      <c r="W23" s="624"/>
      <c r="X23" s="624"/>
      <c r="Y23" s="625"/>
      <c r="Z23" s="626">
        <v>7.2</v>
      </c>
      <c r="AA23" s="626"/>
      <c r="AB23" s="626"/>
      <c r="AC23" s="626"/>
      <c r="AD23" s="627" t="s">
        <v>132</v>
      </c>
      <c r="AE23" s="627"/>
      <c r="AF23" s="627"/>
      <c r="AG23" s="627"/>
      <c r="AH23" s="627"/>
      <c r="AI23" s="627"/>
      <c r="AJ23" s="627"/>
      <c r="AK23" s="627"/>
      <c r="AL23" s="628" t="s">
        <v>141</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141</v>
      </c>
      <c r="BH23" s="624"/>
      <c r="BI23" s="624"/>
      <c r="BJ23" s="624"/>
      <c r="BK23" s="624"/>
      <c r="BL23" s="624"/>
      <c r="BM23" s="624"/>
      <c r="BN23" s="625"/>
      <c r="BO23" s="626" t="s">
        <v>132</v>
      </c>
      <c r="BP23" s="626"/>
      <c r="BQ23" s="626"/>
      <c r="BR23" s="626"/>
      <c r="BS23" s="627" t="s">
        <v>141</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240</v>
      </c>
      <c r="S24" s="624"/>
      <c r="T24" s="624"/>
      <c r="U24" s="624"/>
      <c r="V24" s="624"/>
      <c r="W24" s="624"/>
      <c r="X24" s="624"/>
      <c r="Y24" s="625"/>
      <c r="Z24" s="626" t="s">
        <v>141</v>
      </c>
      <c r="AA24" s="626"/>
      <c r="AB24" s="626"/>
      <c r="AC24" s="626"/>
      <c r="AD24" s="627" t="s">
        <v>240</v>
      </c>
      <c r="AE24" s="627"/>
      <c r="AF24" s="627"/>
      <c r="AG24" s="627"/>
      <c r="AH24" s="627"/>
      <c r="AI24" s="627"/>
      <c r="AJ24" s="627"/>
      <c r="AK24" s="627"/>
      <c r="AL24" s="628" t="s">
        <v>132</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132</v>
      </c>
      <c r="BP24" s="626"/>
      <c r="BQ24" s="626"/>
      <c r="BR24" s="626"/>
      <c r="BS24" s="627" t="s">
        <v>141</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1339372</v>
      </c>
      <c r="CS24" s="613"/>
      <c r="CT24" s="613"/>
      <c r="CU24" s="613"/>
      <c r="CV24" s="613"/>
      <c r="CW24" s="613"/>
      <c r="CX24" s="613"/>
      <c r="CY24" s="614"/>
      <c r="CZ24" s="617">
        <v>31</v>
      </c>
      <c r="DA24" s="618"/>
      <c r="DB24" s="618"/>
      <c r="DC24" s="634"/>
      <c r="DD24" s="653">
        <v>1125437</v>
      </c>
      <c r="DE24" s="613"/>
      <c r="DF24" s="613"/>
      <c r="DG24" s="613"/>
      <c r="DH24" s="613"/>
      <c r="DI24" s="613"/>
      <c r="DJ24" s="613"/>
      <c r="DK24" s="614"/>
      <c r="DL24" s="653">
        <v>1037051</v>
      </c>
      <c r="DM24" s="613"/>
      <c r="DN24" s="613"/>
      <c r="DO24" s="613"/>
      <c r="DP24" s="613"/>
      <c r="DQ24" s="613"/>
      <c r="DR24" s="613"/>
      <c r="DS24" s="613"/>
      <c r="DT24" s="613"/>
      <c r="DU24" s="613"/>
      <c r="DV24" s="614"/>
      <c r="DW24" s="617">
        <v>45.1</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2573214</v>
      </c>
      <c r="S25" s="624"/>
      <c r="T25" s="624"/>
      <c r="U25" s="624"/>
      <c r="V25" s="624"/>
      <c r="W25" s="624"/>
      <c r="X25" s="624"/>
      <c r="Y25" s="625"/>
      <c r="Z25" s="626">
        <v>58.5</v>
      </c>
      <c r="AA25" s="626"/>
      <c r="AB25" s="626"/>
      <c r="AC25" s="626"/>
      <c r="AD25" s="627">
        <v>2254388</v>
      </c>
      <c r="AE25" s="627"/>
      <c r="AF25" s="627"/>
      <c r="AG25" s="627"/>
      <c r="AH25" s="627"/>
      <c r="AI25" s="627"/>
      <c r="AJ25" s="627"/>
      <c r="AK25" s="627"/>
      <c r="AL25" s="628">
        <v>98.7</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240</v>
      </c>
      <c r="BP25" s="626"/>
      <c r="BQ25" s="626"/>
      <c r="BR25" s="626"/>
      <c r="BS25" s="627" t="s">
        <v>132</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383633</v>
      </c>
      <c r="CS25" s="654"/>
      <c r="CT25" s="654"/>
      <c r="CU25" s="654"/>
      <c r="CV25" s="654"/>
      <c r="CW25" s="654"/>
      <c r="CX25" s="654"/>
      <c r="CY25" s="655"/>
      <c r="CZ25" s="628">
        <v>8.9</v>
      </c>
      <c r="DA25" s="656"/>
      <c r="DB25" s="656"/>
      <c r="DC25" s="658"/>
      <c r="DD25" s="632">
        <v>346782</v>
      </c>
      <c r="DE25" s="654"/>
      <c r="DF25" s="654"/>
      <c r="DG25" s="654"/>
      <c r="DH25" s="654"/>
      <c r="DI25" s="654"/>
      <c r="DJ25" s="654"/>
      <c r="DK25" s="655"/>
      <c r="DL25" s="632">
        <v>322616</v>
      </c>
      <c r="DM25" s="654"/>
      <c r="DN25" s="654"/>
      <c r="DO25" s="654"/>
      <c r="DP25" s="654"/>
      <c r="DQ25" s="654"/>
      <c r="DR25" s="654"/>
      <c r="DS25" s="654"/>
      <c r="DT25" s="654"/>
      <c r="DU25" s="654"/>
      <c r="DV25" s="655"/>
      <c r="DW25" s="628">
        <v>14</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t="s">
        <v>240</v>
      </c>
      <c r="S26" s="624"/>
      <c r="T26" s="624"/>
      <c r="U26" s="624"/>
      <c r="V26" s="624"/>
      <c r="W26" s="624"/>
      <c r="X26" s="624"/>
      <c r="Y26" s="625"/>
      <c r="Z26" s="626" t="s">
        <v>132</v>
      </c>
      <c r="AA26" s="626"/>
      <c r="AB26" s="626"/>
      <c r="AC26" s="626"/>
      <c r="AD26" s="627" t="s">
        <v>141</v>
      </c>
      <c r="AE26" s="627"/>
      <c r="AF26" s="627"/>
      <c r="AG26" s="627"/>
      <c r="AH26" s="627"/>
      <c r="AI26" s="627"/>
      <c r="AJ26" s="627"/>
      <c r="AK26" s="627"/>
      <c r="AL26" s="628" t="s">
        <v>132</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141</v>
      </c>
      <c r="BH26" s="624"/>
      <c r="BI26" s="624"/>
      <c r="BJ26" s="624"/>
      <c r="BK26" s="624"/>
      <c r="BL26" s="624"/>
      <c r="BM26" s="624"/>
      <c r="BN26" s="625"/>
      <c r="BO26" s="626" t="s">
        <v>132</v>
      </c>
      <c r="BP26" s="626"/>
      <c r="BQ26" s="626"/>
      <c r="BR26" s="626"/>
      <c r="BS26" s="627" t="s">
        <v>141</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205945</v>
      </c>
      <c r="CS26" s="624"/>
      <c r="CT26" s="624"/>
      <c r="CU26" s="624"/>
      <c r="CV26" s="624"/>
      <c r="CW26" s="624"/>
      <c r="CX26" s="624"/>
      <c r="CY26" s="625"/>
      <c r="CZ26" s="628">
        <v>4.8</v>
      </c>
      <c r="DA26" s="656"/>
      <c r="DB26" s="656"/>
      <c r="DC26" s="658"/>
      <c r="DD26" s="632">
        <v>181166</v>
      </c>
      <c r="DE26" s="624"/>
      <c r="DF26" s="624"/>
      <c r="DG26" s="624"/>
      <c r="DH26" s="624"/>
      <c r="DI26" s="624"/>
      <c r="DJ26" s="624"/>
      <c r="DK26" s="625"/>
      <c r="DL26" s="632" t="s">
        <v>132</v>
      </c>
      <c r="DM26" s="624"/>
      <c r="DN26" s="624"/>
      <c r="DO26" s="624"/>
      <c r="DP26" s="624"/>
      <c r="DQ26" s="624"/>
      <c r="DR26" s="624"/>
      <c r="DS26" s="624"/>
      <c r="DT26" s="624"/>
      <c r="DU26" s="624"/>
      <c r="DV26" s="625"/>
      <c r="DW26" s="628" t="s">
        <v>141</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9471</v>
      </c>
      <c r="S27" s="624"/>
      <c r="T27" s="624"/>
      <c r="U27" s="624"/>
      <c r="V27" s="624"/>
      <c r="W27" s="624"/>
      <c r="X27" s="624"/>
      <c r="Y27" s="625"/>
      <c r="Z27" s="626">
        <v>0.2</v>
      </c>
      <c r="AA27" s="626"/>
      <c r="AB27" s="626"/>
      <c r="AC27" s="626"/>
      <c r="AD27" s="627" t="s">
        <v>141</v>
      </c>
      <c r="AE27" s="627"/>
      <c r="AF27" s="627"/>
      <c r="AG27" s="627"/>
      <c r="AH27" s="627"/>
      <c r="AI27" s="627"/>
      <c r="AJ27" s="627"/>
      <c r="AK27" s="627"/>
      <c r="AL27" s="628" t="s">
        <v>240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227873</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248242</v>
      </c>
      <c r="CS27" s="654"/>
      <c r="CT27" s="654"/>
      <c r="CU27" s="654"/>
      <c r="CV27" s="654"/>
      <c r="CW27" s="654"/>
      <c r="CX27" s="654"/>
      <c r="CY27" s="655"/>
      <c r="CZ27" s="628">
        <v>5.7</v>
      </c>
      <c r="DA27" s="656"/>
      <c r="DB27" s="656"/>
      <c r="DC27" s="658"/>
      <c r="DD27" s="632">
        <v>71158</v>
      </c>
      <c r="DE27" s="654"/>
      <c r="DF27" s="654"/>
      <c r="DG27" s="654"/>
      <c r="DH27" s="654"/>
      <c r="DI27" s="654"/>
      <c r="DJ27" s="654"/>
      <c r="DK27" s="655"/>
      <c r="DL27" s="632">
        <v>66723</v>
      </c>
      <c r="DM27" s="654"/>
      <c r="DN27" s="654"/>
      <c r="DO27" s="654"/>
      <c r="DP27" s="654"/>
      <c r="DQ27" s="654"/>
      <c r="DR27" s="654"/>
      <c r="DS27" s="654"/>
      <c r="DT27" s="654"/>
      <c r="DU27" s="654"/>
      <c r="DV27" s="655"/>
      <c r="DW27" s="628">
        <v>2.9</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15386</v>
      </c>
      <c r="S28" s="624"/>
      <c r="T28" s="624"/>
      <c r="U28" s="624"/>
      <c r="V28" s="624"/>
      <c r="W28" s="624"/>
      <c r="X28" s="624"/>
      <c r="Y28" s="625"/>
      <c r="Z28" s="626">
        <v>0.3</v>
      </c>
      <c r="AA28" s="626"/>
      <c r="AB28" s="626"/>
      <c r="AC28" s="626"/>
      <c r="AD28" s="627">
        <v>754</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707497</v>
      </c>
      <c r="CS28" s="624"/>
      <c r="CT28" s="624"/>
      <c r="CU28" s="624"/>
      <c r="CV28" s="624"/>
      <c r="CW28" s="624"/>
      <c r="CX28" s="624"/>
      <c r="CY28" s="625"/>
      <c r="CZ28" s="628">
        <v>16.399999999999999</v>
      </c>
      <c r="DA28" s="656"/>
      <c r="DB28" s="656"/>
      <c r="DC28" s="658"/>
      <c r="DD28" s="632">
        <v>707497</v>
      </c>
      <c r="DE28" s="624"/>
      <c r="DF28" s="624"/>
      <c r="DG28" s="624"/>
      <c r="DH28" s="624"/>
      <c r="DI28" s="624"/>
      <c r="DJ28" s="624"/>
      <c r="DK28" s="625"/>
      <c r="DL28" s="632">
        <v>647712</v>
      </c>
      <c r="DM28" s="624"/>
      <c r="DN28" s="624"/>
      <c r="DO28" s="624"/>
      <c r="DP28" s="624"/>
      <c r="DQ28" s="624"/>
      <c r="DR28" s="624"/>
      <c r="DS28" s="624"/>
      <c r="DT28" s="624"/>
      <c r="DU28" s="624"/>
      <c r="DV28" s="625"/>
      <c r="DW28" s="628">
        <v>28.1</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1512</v>
      </c>
      <c r="S29" s="624"/>
      <c r="T29" s="624"/>
      <c r="U29" s="624"/>
      <c r="V29" s="624"/>
      <c r="W29" s="624"/>
      <c r="X29" s="624"/>
      <c r="Y29" s="625"/>
      <c r="Z29" s="626">
        <v>0</v>
      </c>
      <c r="AA29" s="626"/>
      <c r="AB29" s="626"/>
      <c r="AC29" s="626"/>
      <c r="AD29" s="627" t="s">
        <v>132</v>
      </c>
      <c r="AE29" s="627"/>
      <c r="AF29" s="627"/>
      <c r="AG29" s="627"/>
      <c r="AH29" s="627"/>
      <c r="AI29" s="627"/>
      <c r="AJ29" s="627"/>
      <c r="AK29" s="627"/>
      <c r="AL29" s="628" t="s">
        <v>240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707382</v>
      </c>
      <c r="CS29" s="654"/>
      <c r="CT29" s="654"/>
      <c r="CU29" s="654"/>
      <c r="CV29" s="654"/>
      <c r="CW29" s="654"/>
      <c r="CX29" s="654"/>
      <c r="CY29" s="655"/>
      <c r="CZ29" s="628">
        <v>16.399999999999999</v>
      </c>
      <c r="DA29" s="656"/>
      <c r="DB29" s="656"/>
      <c r="DC29" s="658"/>
      <c r="DD29" s="632">
        <v>707382</v>
      </c>
      <c r="DE29" s="654"/>
      <c r="DF29" s="654"/>
      <c r="DG29" s="654"/>
      <c r="DH29" s="654"/>
      <c r="DI29" s="654"/>
      <c r="DJ29" s="654"/>
      <c r="DK29" s="655"/>
      <c r="DL29" s="632">
        <v>647597</v>
      </c>
      <c r="DM29" s="654"/>
      <c r="DN29" s="654"/>
      <c r="DO29" s="654"/>
      <c r="DP29" s="654"/>
      <c r="DQ29" s="654"/>
      <c r="DR29" s="654"/>
      <c r="DS29" s="654"/>
      <c r="DT29" s="654"/>
      <c r="DU29" s="654"/>
      <c r="DV29" s="655"/>
      <c r="DW29" s="628">
        <v>28.1</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360131</v>
      </c>
      <c r="S30" s="624"/>
      <c r="T30" s="624"/>
      <c r="U30" s="624"/>
      <c r="V30" s="624"/>
      <c r="W30" s="624"/>
      <c r="X30" s="624"/>
      <c r="Y30" s="625"/>
      <c r="Z30" s="626">
        <v>8.1999999999999993</v>
      </c>
      <c r="AA30" s="626"/>
      <c r="AB30" s="626"/>
      <c r="AC30" s="626"/>
      <c r="AD30" s="627" t="s">
        <v>132</v>
      </c>
      <c r="AE30" s="627"/>
      <c r="AF30" s="627"/>
      <c r="AG30" s="627"/>
      <c r="AH30" s="627"/>
      <c r="AI30" s="627"/>
      <c r="AJ30" s="627"/>
      <c r="AK30" s="627"/>
      <c r="AL30" s="628" t="s">
        <v>240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700483</v>
      </c>
      <c r="CS30" s="624"/>
      <c r="CT30" s="624"/>
      <c r="CU30" s="624"/>
      <c r="CV30" s="624"/>
      <c r="CW30" s="624"/>
      <c r="CX30" s="624"/>
      <c r="CY30" s="625"/>
      <c r="CZ30" s="628">
        <v>16.2</v>
      </c>
      <c r="DA30" s="656"/>
      <c r="DB30" s="656"/>
      <c r="DC30" s="658"/>
      <c r="DD30" s="632">
        <v>700483</v>
      </c>
      <c r="DE30" s="624"/>
      <c r="DF30" s="624"/>
      <c r="DG30" s="624"/>
      <c r="DH30" s="624"/>
      <c r="DI30" s="624"/>
      <c r="DJ30" s="624"/>
      <c r="DK30" s="625"/>
      <c r="DL30" s="632">
        <v>640698</v>
      </c>
      <c r="DM30" s="624"/>
      <c r="DN30" s="624"/>
      <c r="DO30" s="624"/>
      <c r="DP30" s="624"/>
      <c r="DQ30" s="624"/>
      <c r="DR30" s="624"/>
      <c r="DS30" s="624"/>
      <c r="DT30" s="624"/>
      <c r="DU30" s="624"/>
      <c r="DV30" s="625"/>
      <c r="DW30" s="628">
        <v>27.8</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240</v>
      </c>
      <c r="AE31" s="627"/>
      <c r="AF31" s="627"/>
      <c r="AG31" s="627"/>
      <c r="AH31" s="627"/>
      <c r="AI31" s="627"/>
      <c r="AJ31" s="627"/>
      <c r="AK31" s="627"/>
      <c r="AL31" s="628" t="s">
        <v>240</v>
      </c>
      <c r="AM31" s="629"/>
      <c r="AN31" s="629"/>
      <c r="AO31" s="630"/>
      <c r="AP31" s="667" t="s">
        <v>317</v>
      </c>
      <c r="AQ31" s="668"/>
      <c r="AR31" s="668"/>
      <c r="AS31" s="668"/>
      <c r="AT31" s="673" t="s">
        <v>318</v>
      </c>
      <c r="AU31" s="218"/>
      <c r="AV31" s="218"/>
      <c r="AW31" s="218"/>
      <c r="AX31" s="609" t="s">
        <v>192</v>
      </c>
      <c r="AY31" s="610"/>
      <c r="AZ31" s="610"/>
      <c r="BA31" s="610"/>
      <c r="BB31" s="610"/>
      <c r="BC31" s="610"/>
      <c r="BD31" s="610"/>
      <c r="BE31" s="610"/>
      <c r="BF31" s="611"/>
      <c r="BG31" s="676">
        <v>99.4</v>
      </c>
      <c r="BH31" s="677"/>
      <c r="BI31" s="677"/>
      <c r="BJ31" s="677"/>
      <c r="BK31" s="677"/>
      <c r="BL31" s="677"/>
      <c r="BM31" s="618">
        <v>98.2</v>
      </c>
      <c r="BN31" s="677"/>
      <c r="BO31" s="677"/>
      <c r="BP31" s="677"/>
      <c r="BQ31" s="678"/>
      <c r="BR31" s="676">
        <v>99.5</v>
      </c>
      <c r="BS31" s="677"/>
      <c r="BT31" s="677"/>
      <c r="BU31" s="677"/>
      <c r="BV31" s="677"/>
      <c r="BW31" s="677"/>
      <c r="BX31" s="618">
        <v>98.3</v>
      </c>
      <c r="BY31" s="677"/>
      <c r="BZ31" s="677"/>
      <c r="CA31" s="677"/>
      <c r="CB31" s="678"/>
      <c r="CD31" s="663"/>
      <c r="CE31" s="664"/>
      <c r="CF31" s="620" t="s">
        <v>319</v>
      </c>
      <c r="CG31" s="621"/>
      <c r="CH31" s="621"/>
      <c r="CI31" s="621"/>
      <c r="CJ31" s="621"/>
      <c r="CK31" s="621"/>
      <c r="CL31" s="621"/>
      <c r="CM31" s="621"/>
      <c r="CN31" s="621"/>
      <c r="CO31" s="621"/>
      <c r="CP31" s="621"/>
      <c r="CQ31" s="622"/>
      <c r="CR31" s="623">
        <v>6899</v>
      </c>
      <c r="CS31" s="654"/>
      <c r="CT31" s="654"/>
      <c r="CU31" s="654"/>
      <c r="CV31" s="654"/>
      <c r="CW31" s="654"/>
      <c r="CX31" s="654"/>
      <c r="CY31" s="655"/>
      <c r="CZ31" s="628">
        <v>0.2</v>
      </c>
      <c r="DA31" s="656"/>
      <c r="DB31" s="656"/>
      <c r="DC31" s="658"/>
      <c r="DD31" s="632">
        <v>6899</v>
      </c>
      <c r="DE31" s="654"/>
      <c r="DF31" s="654"/>
      <c r="DG31" s="654"/>
      <c r="DH31" s="654"/>
      <c r="DI31" s="654"/>
      <c r="DJ31" s="654"/>
      <c r="DK31" s="655"/>
      <c r="DL31" s="632">
        <v>6899</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189086</v>
      </c>
      <c r="S32" s="624"/>
      <c r="T32" s="624"/>
      <c r="U32" s="624"/>
      <c r="V32" s="624"/>
      <c r="W32" s="624"/>
      <c r="X32" s="624"/>
      <c r="Y32" s="625"/>
      <c r="Z32" s="626">
        <v>4.3</v>
      </c>
      <c r="AA32" s="626"/>
      <c r="AB32" s="626"/>
      <c r="AC32" s="626"/>
      <c r="AD32" s="627" t="s">
        <v>141</v>
      </c>
      <c r="AE32" s="627"/>
      <c r="AF32" s="627"/>
      <c r="AG32" s="627"/>
      <c r="AH32" s="627"/>
      <c r="AI32" s="627"/>
      <c r="AJ32" s="627"/>
      <c r="AK32" s="627"/>
      <c r="AL32" s="628" t="s">
        <v>132</v>
      </c>
      <c r="AM32" s="629"/>
      <c r="AN32" s="629"/>
      <c r="AO32" s="630"/>
      <c r="AP32" s="669"/>
      <c r="AQ32" s="670"/>
      <c r="AR32" s="670"/>
      <c r="AS32" s="670"/>
      <c r="AT32" s="674"/>
      <c r="AU32" s="214" t="s">
        <v>321</v>
      </c>
      <c r="AX32" s="620" t="s">
        <v>322</v>
      </c>
      <c r="AY32" s="621"/>
      <c r="AZ32" s="621"/>
      <c r="BA32" s="621"/>
      <c r="BB32" s="621"/>
      <c r="BC32" s="621"/>
      <c r="BD32" s="621"/>
      <c r="BE32" s="621"/>
      <c r="BF32" s="622"/>
      <c r="BG32" s="679">
        <v>99.6</v>
      </c>
      <c r="BH32" s="654"/>
      <c r="BI32" s="654"/>
      <c r="BJ32" s="654"/>
      <c r="BK32" s="654"/>
      <c r="BL32" s="654"/>
      <c r="BM32" s="629">
        <v>98.5</v>
      </c>
      <c r="BN32" s="654"/>
      <c r="BO32" s="654"/>
      <c r="BP32" s="654"/>
      <c r="BQ32" s="680"/>
      <c r="BR32" s="679">
        <v>99.4</v>
      </c>
      <c r="BS32" s="654"/>
      <c r="BT32" s="654"/>
      <c r="BU32" s="654"/>
      <c r="BV32" s="654"/>
      <c r="BW32" s="654"/>
      <c r="BX32" s="629">
        <v>98.7</v>
      </c>
      <c r="BY32" s="654"/>
      <c r="BZ32" s="654"/>
      <c r="CA32" s="654"/>
      <c r="CB32" s="680"/>
      <c r="CD32" s="665"/>
      <c r="CE32" s="666"/>
      <c r="CF32" s="620" t="s">
        <v>323</v>
      </c>
      <c r="CG32" s="621"/>
      <c r="CH32" s="621"/>
      <c r="CI32" s="621"/>
      <c r="CJ32" s="621"/>
      <c r="CK32" s="621"/>
      <c r="CL32" s="621"/>
      <c r="CM32" s="621"/>
      <c r="CN32" s="621"/>
      <c r="CO32" s="621"/>
      <c r="CP32" s="621"/>
      <c r="CQ32" s="622"/>
      <c r="CR32" s="623">
        <v>115</v>
      </c>
      <c r="CS32" s="624"/>
      <c r="CT32" s="624"/>
      <c r="CU32" s="624"/>
      <c r="CV32" s="624"/>
      <c r="CW32" s="624"/>
      <c r="CX32" s="624"/>
      <c r="CY32" s="625"/>
      <c r="CZ32" s="628">
        <v>0</v>
      </c>
      <c r="DA32" s="656"/>
      <c r="DB32" s="656"/>
      <c r="DC32" s="658"/>
      <c r="DD32" s="632">
        <v>115</v>
      </c>
      <c r="DE32" s="624"/>
      <c r="DF32" s="624"/>
      <c r="DG32" s="624"/>
      <c r="DH32" s="624"/>
      <c r="DI32" s="624"/>
      <c r="DJ32" s="624"/>
      <c r="DK32" s="625"/>
      <c r="DL32" s="632">
        <v>115</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255930</v>
      </c>
      <c r="S33" s="624"/>
      <c r="T33" s="624"/>
      <c r="U33" s="624"/>
      <c r="V33" s="624"/>
      <c r="W33" s="624"/>
      <c r="X33" s="624"/>
      <c r="Y33" s="625"/>
      <c r="Z33" s="626">
        <v>5.8</v>
      </c>
      <c r="AA33" s="626"/>
      <c r="AB33" s="626"/>
      <c r="AC33" s="626"/>
      <c r="AD33" s="627">
        <v>13623</v>
      </c>
      <c r="AE33" s="627"/>
      <c r="AF33" s="627"/>
      <c r="AG33" s="627"/>
      <c r="AH33" s="627"/>
      <c r="AI33" s="627"/>
      <c r="AJ33" s="627"/>
      <c r="AK33" s="627"/>
      <c r="AL33" s="628">
        <v>0.6</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99</v>
      </c>
      <c r="BH33" s="682"/>
      <c r="BI33" s="682"/>
      <c r="BJ33" s="682"/>
      <c r="BK33" s="682"/>
      <c r="BL33" s="682"/>
      <c r="BM33" s="683">
        <v>97.1</v>
      </c>
      <c r="BN33" s="682"/>
      <c r="BO33" s="682"/>
      <c r="BP33" s="682"/>
      <c r="BQ33" s="684"/>
      <c r="BR33" s="681">
        <v>99.4</v>
      </c>
      <c r="BS33" s="682"/>
      <c r="BT33" s="682"/>
      <c r="BU33" s="682"/>
      <c r="BV33" s="682"/>
      <c r="BW33" s="682"/>
      <c r="BX33" s="683">
        <v>97.3</v>
      </c>
      <c r="BY33" s="682"/>
      <c r="BZ33" s="682"/>
      <c r="CA33" s="682"/>
      <c r="CB33" s="684"/>
      <c r="CD33" s="620" t="s">
        <v>326</v>
      </c>
      <c r="CE33" s="621"/>
      <c r="CF33" s="621"/>
      <c r="CG33" s="621"/>
      <c r="CH33" s="621"/>
      <c r="CI33" s="621"/>
      <c r="CJ33" s="621"/>
      <c r="CK33" s="621"/>
      <c r="CL33" s="621"/>
      <c r="CM33" s="621"/>
      <c r="CN33" s="621"/>
      <c r="CO33" s="621"/>
      <c r="CP33" s="621"/>
      <c r="CQ33" s="622"/>
      <c r="CR33" s="623">
        <v>2457095</v>
      </c>
      <c r="CS33" s="654"/>
      <c r="CT33" s="654"/>
      <c r="CU33" s="654"/>
      <c r="CV33" s="654"/>
      <c r="CW33" s="654"/>
      <c r="CX33" s="654"/>
      <c r="CY33" s="655"/>
      <c r="CZ33" s="628">
        <v>56.9</v>
      </c>
      <c r="DA33" s="656"/>
      <c r="DB33" s="656"/>
      <c r="DC33" s="658"/>
      <c r="DD33" s="632">
        <v>2071967</v>
      </c>
      <c r="DE33" s="654"/>
      <c r="DF33" s="654"/>
      <c r="DG33" s="654"/>
      <c r="DH33" s="654"/>
      <c r="DI33" s="654"/>
      <c r="DJ33" s="654"/>
      <c r="DK33" s="655"/>
      <c r="DL33" s="632">
        <v>1011373</v>
      </c>
      <c r="DM33" s="654"/>
      <c r="DN33" s="654"/>
      <c r="DO33" s="654"/>
      <c r="DP33" s="654"/>
      <c r="DQ33" s="654"/>
      <c r="DR33" s="654"/>
      <c r="DS33" s="654"/>
      <c r="DT33" s="654"/>
      <c r="DU33" s="654"/>
      <c r="DV33" s="655"/>
      <c r="DW33" s="628">
        <v>43.9</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24218</v>
      </c>
      <c r="S34" s="624"/>
      <c r="T34" s="624"/>
      <c r="U34" s="624"/>
      <c r="V34" s="624"/>
      <c r="W34" s="624"/>
      <c r="X34" s="624"/>
      <c r="Y34" s="625"/>
      <c r="Z34" s="626">
        <v>0.6</v>
      </c>
      <c r="AA34" s="626"/>
      <c r="AB34" s="626"/>
      <c r="AC34" s="626"/>
      <c r="AD34" s="627" t="s">
        <v>240</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554136</v>
      </c>
      <c r="CS34" s="624"/>
      <c r="CT34" s="624"/>
      <c r="CU34" s="624"/>
      <c r="CV34" s="624"/>
      <c r="CW34" s="624"/>
      <c r="CX34" s="624"/>
      <c r="CY34" s="625"/>
      <c r="CZ34" s="628">
        <v>12.8</v>
      </c>
      <c r="DA34" s="656"/>
      <c r="DB34" s="656"/>
      <c r="DC34" s="658"/>
      <c r="DD34" s="632">
        <v>505511</v>
      </c>
      <c r="DE34" s="624"/>
      <c r="DF34" s="624"/>
      <c r="DG34" s="624"/>
      <c r="DH34" s="624"/>
      <c r="DI34" s="624"/>
      <c r="DJ34" s="624"/>
      <c r="DK34" s="625"/>
      <c r="DL34" s="632">
        <v>381814</v>
      </c>
      <c r="DM34" s="624"/>
      <c r="DN34" s="624"/>
      <c r="DO34" s="624"/>
      <c r="DP34" s="624"/>
      <c r="DQ34" s="624"/>
      <c r="DR34" s="624"/>
      <c r="DS34" s="624"/>
      <c r="DT34" s="624"/>
      <c r="DU34" s="624"/>
      <c r="DV34" s="625"/>
      <c r="DW34" s="628">
        <v>16.600000000000001</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332604</v>
      </c>
      <c r="S35" s="624"/>
      <c r="T35" s="624"/>
      <c r="U35" s="624"/>
      <c r="V35" s="624"/>
      <c r="W35" s="624"/>
      <c r="X35" s="624"/>
      <c r="Y35" s="625"/>
      <c r="Z35" s="626">
        <v>7.6</v>
      </c>
      <c r="AA35" s="626"/>
      <c r="AB35" s="626"/>
      <c r="AC35" s="626"/>
      <c r="AD35" s="627" t="s">
        <v>132</v>
      </c>
      <c r="AE35" s="627"/>
      <c r="AF35" s="627"/>
      <c r="AG35" s="627"/>
      <c r="AH35" s="627"/>
      <c r="AI35" s="627"/>
      <c r="AJ35" s="627"/>
      <c r="AK35" s="627"/>
      <c r="AL35" s="628" t="s">
        <v>240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193466</v>
      </c>
      <c r="CS35" s="654"/>
      <c r="CT35" s="654"/>
      <c r="CU35" s="654"/>
      <c r="CV35" s="654"/>
      <c r="CW35" s="654"/>
      <c r="CX35" s="654"/>
      <c r="CY35" s="655"/>
      <c r="CZ35" s="628">
        <v>4.5</v>
      </c>
      <c r="DA35" s="656"/>
      <c r="DB35" s="656"/>
      <c r="DC35" s="658"/>
      <c r="DD35" s="632">
        <v>149903</v>
      </c>
      <c r="DE35" s="654"/>
      <c r="DF35" s="654"/>
      <c r="DG35" s="654"/>
      <c r="DH35" s="654"/>
      <c r="DI35" s="654"/>
      <c r="DJ35" s="654"/>
      <c r="DK35" s="655"/>
      <c r="DL35" s="632">
        <v>140217</v>
      </c>
      <c r="DM35" s="654"/>
      <c r="DN35" s="654"/>
      <c r="DO35" s="654"/>
      <c r="DP35" s="654"/>
      <c r="DQ35" s="654"/>
      <c r="DR35" s="654"/>
      <c r="DS35" s="654"/>
      <c r="DT35" s="654"/>
      <c r="DU35" s="654"/>
      <c r="DV35" s="655"/>
      <c r="DW35" s="628">
        <v>6.1</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73342</v>
      </c>
      <c r="S36" s="624"/>
      <c r="T36" s="624"/>
      <c r="U36" s="624"/>
      <c r="V36" s="624"/>
      <c r="W36" s="624"/>
      <c r="X36" s="624"/>
      <c r="Y36" s="625"/>
      <c r="Z36" s="626">
        <v>1.7</v>
      </c>
      <c r="AA36" s="626"/>
      <c r="AB36" s="626"/>
      <c r="AC36" s="626"/>
      <c r="AD36" s="627" t="s">
        <v>132</v>
      </c>
      <c r="AE36" s="627"/>
      <c r="AF36" s="627"/>
      <c r="AG36" s="627"/>
      <c r="AH36" s="627"/>
      <c r="AI36" s="627"/>
      <c r="AJ36" s="627"/>
      <c r="AK36" s="627"/>
      <c r="AL36" s="628" t="s">
        <v>141</v>
      </c>
      <c r="AM36" s="629"/>
      <c r="AN36" s="629"/>
      <c r="AO36" s="630"/>
      <c r="AP36" s="222"/>
      <c r="AQ36" s="685" t="s">
        <v>334</v>
      </c>
      <c r="AR36" s="686"/>
      <c r="AS36" s="686"/>
      <c r="AT36" s="686"/>
      <c r="AU36" s="686"/>
      <c r="AV36" s="686"/>
      <c r="AW36" s="686"/>
      <c r="AX36" s="686"/>
      <c r="AY36" s="687"/>
      <c r="AZ36" s="612">
        <v>398429</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864</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501736</v>
      </c>
      <c r="CS36" s="624"/>
      <c r="CT36" s="624"/>
      <c r="CU36" s="624"/>
      <c r="CV36" s="624"/>
      <c r="CW36" s="624"/>
      <c r="CX36" s="624"/>
      <c r="CY36" s="625"/>
      <c r="CZ36" s="628">
        <v>11.6</v>
      </c>
      <c r="DA36" s="656"/>
      <c r="DB36" s="656"/>
      <c r="DC36" s="658"/>
      <c r="DD36" s="632">
        <v>405630</v>
      </c>
      <c r="DE36" s="624"/>
      <c r="DF36" s="624"/>
      <c r="DG36" s="624"/>
      <c r="DH36" s="624"/>
      <c r="DI36" s="624"/>
      <c r="DJ36" s="624"/>
      <c r="DK36" s="625"/>
      <c r="DL36" s="632">
        <v>260545</v>
      </c>
      <c r="DM36" s="624"/>
      <c r="DN36" s="624"/>
      <c r="DO36" s="624"/>
      <c r="DP36" s="624"/>
      <c r="DQ36" s="624"/>
      <c r="DR36" s="624"/>
      <c r="DS36" s="624"/>
      <c r="DT36" s="624"/>
      <c r="DU36" s="624"/>
      <c r="DV36" s="625"/>
      <c r="DW36" s="628">
        <v>11.3</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191041</v>
      </c>
      <c r="S37" s="624"/>
      <c r="T37" s="624"/>
      <c r="U37" s="624"/>
      <c r="V37" s="624"/>
      <c r="W37" s="624"/>
      <c r="X37" s="624"/>
      <c r="Y37" s="625"/>
      <c r="Z37" s="626">
        <v>4.3</v>
      </c>
      <c r="AA37" s="626"/>
      <c r="AB37" s="626"/>
      <c r="AC37" s="626"/>
      <c r="AD37" s="627">
        <v>15860</v>
      </c>
      <c r="AE37" s="627"/>
      <c r="AF37" s="627"/>
      <c r="AG37" s="627"/>
      <c r="AH37" s="627"/>
      <c r="AI37" s="627"/>
      <c r="AJ37" s="627"/>
      <c r="AK37" s="627"/>
      <c r="AL37" s="628">
        <v>0.7</v>
      </c>
      <c r="AM37" s="629"/>
      <c r="AN37" s="629"/>
      <c r="AO37" s="630"/>
      <c r="AQ37" s="689" t="s">
        <v>338</v>
      </c>
      <c r="AR37" s="690"/>
      <c r="AS37" s="690"/>
      <c r="AT37" s="690"/>
      <c r="AU37" s="690"/>
      <c r="AV37" s="690"/>
      <c r="AW37" s="690"/>
      <c r="AX37" s="690"/>
      <c r="AY37" s="691"/>
      <c r="AZ37" s="623">
        <v>155500</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-3759</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199360</v>
      </c>
      <c r="CS37" s="654"/>
      <c r="CT37" s="654"/>
      <c r="CU37" s="654"/>
      <c r="CV37" s="654"/>
      <c r="CW37" s="654"/>
      <c r="CX37" s="654"/>
      <c r="CY37" s="655"/>
      <c r="CZ37" s="628">
        <v>4.5999999999999996</v>
      </c>
      <c r="DA37" s="656"/>
      <c r="DB37" s="656"/>
      <c r="DC37" s="658"/>
      <c r="DD37" s="632">
        <v>197600</v>
      </c>
      <c r="DE37" s="654"/>
      <c r="DF37" s="654"/>
      <c r="DG37" s="654"/>
      <c r="DH37" s="654"/>
      <c r="DI37" s="654"/>
      <c r="DJ37" s="654"/>
      <c r="DK37" s="655"/>
      <c r="DL37" s="632">
        <v>179454</v>
      </c>
      <c r="DM37" s="654"/>
      <c r="DN37" s="654"/>
      <c r="DO37" s="654"/>
      <c r="DP37" s="654"/>
      <c r="DQ37" s="654"/>
      <c r="DR37" s="654"/>
      <c r="DS37" s="654"/>
      <c r="DT37" s="654"/>
      <c r="DU37" s="654"/>
      <c r="DV37" s="655"/>
      <c r="DW37" s="628">
        <v>7.8</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374524</v>
      </c>
      <c r="S38" s="624"/>
      <c r="T38" s="624"/>
      <c r="U38" s="624"/>
      <c r="V38" s="624"/>
      <c r="W38" s="624"/>
      <c r="X38" s="624"/>
      <c r="Y38" s="625"/>
      <c r="Z38" s="626">
        <v>8.5</v>
      </c>
      <c r="AA38" s="626"/>
      <c r="AB38" s="626"/>
      <c r="AC38" s="626"/>
      <c r="AD38" s="627" t="s">
        <v>240</v>
      </c>
      <c r="AE38" s="627"/>
      <c r="AF38" s="627"/>
      <c r="AG38" s="627"/>
      <c r="AH38" s="627"/>
      <c r="AI38" s="627"/>
      <c r="AJ38" s="627"/>
      <c r="AK38" s="627"/>
      <c r="AL38" s="628" t="s">
        <v>240</v>
      </c>
      <c r="AM38" s="629"/>
      <c r="AN38" s="629"/>
      <c r="AO38" s="630"/>
      <c r="AQ38" s="689" t="s">
        <v>342</v>
      </c>
      <c r="AR38" s="690"/>
      <c r="AS38" s="690"/>
      <c r="AT38" s="690"/>
      <c r="AU38" s="690"/>
      <c r="AV38" s="690"/>
      <c r="AW38" s="690"/>
      <c r="AX38" s="690"/>
      <c r="AY38" s="691"/>
      <c r="AZ38" s="623">
        <v>38000</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317</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398429</v>
      </c>
      <c r="CS38" s="624"/>
      <c r="CT38" s="624"/>
      <c r="CU38" s="624"/>
      <c r="CV38" s="624"/>
      <c r="CW38" s="624"/>
      <c r="CX38" s="624"/>
      <c r="CY38" s="625"/>
      <c r="CZ38" s="628">
        <v>9.1999999999999993</v>
      </c>
      <c r="DA38" s="656"/>
      <c r="DB38" s="656"/>
      <c r="DC38" s="658"/>
      <c r="DD38" s="632">
        <v>372764</v>
      </c>
      <c r="DE38" s="624"/>
      <c r="DF38" s="624"/>
      <c r="DG38" s="624"/>
      <c r="DH38" s="624"/>
      <c r="DI38" s="624"/>
      <c r="DJ38" s="624"/>
      <c r="DK38" s="625"/>
      <c r="DL38" s="632">
        <v>227431</v>
      </c>
      <c r="DM38" s="624"/>
      <c r="DN38" s="624"/>
      <c r="DO38" s="624"/>
      <c r="DP38" s="624"/>
      <c r="DQ38" s="624"/>
      <c r="DR38" s="624"/>
      <c r="DS38" s="624"/>
      <c r="DT38" s="624"/>
      <c r="DU38" s="624"/>
      <c r="DV38" s="625"/>
      <c r="DW38" s="628">
        <v>9.9</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141</v>
      </c>
      <c r="AA39" s="626"/>
      <c r="AB39" s="626"/>
      <c r="AC39" s="626"/>
      <c r="AD39" s="627" t="s">
        <v>132</v>
      </c>
      <c r="AE39" s="627"/>
      <c r="AF39" s="627"/>
      <c r="AG39" s="627"/>
      <c r="AH39" s="627"/>
      <c r="AI39" s="627"/>
      <c r="AJ39" s="627"/>
      <c r="AK39" s="627"/>
      <c r="AL39" s="628" t="s">
        <v>240</v>
      </c>
      <c r="AM39" s="629"/>
      <c r="AN39" s="629"/>
      <c r="AO39" s="630"/>
      <c r="AQ39" s="689" t="s">
        <v>346</v>
      </c>
      <c r="AR39" s="690"/>
      <c r="AS39" s="690"/>
      <c r="AT39" s="690"/>
      <c r="AU39" s="690"/>
      <c r="AV39" s="690"/>
      <c r="AW39" s="690"/>
      <c r="AX39" s="690"/>
      <c r="AY39" s="691"/>
      <c r="AZ39" s="623" t="s">
        <v>132</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489</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659488</v>
      </c>
      <c r="CS39" s="654"/>
      <c r="CT39" s="654"/>
      <c r="CU39" s="654"/>
      <c r="CV39" s="654"/>
      <c r="CW39" s="654"/>
      <c r="CX39" s="654"/>
      <c r="CY39" s="655"/>
      <c r="CZ39" s="628">
        <v>15.3</v>
      </c>
      <c r="DA39" s="656"/>
      <c r="DB39" s="656"/>
      <c r="DC39" s="658"/>
      <c r="DD39" s="632">
        <v>636793</v>
      </c>
      <c r="DE39" s="654"/>
      <c r="DF39" s="654"/>
      <c r="DG39" s="654"/>
      <c r="DH39" s="654"/>
      <c r="DI39" s="654"/>
      <c r="DJ39" s="654"/>
      <c r="DK39" s="655"/>
      <c r="DL39" s="632" t="s">
        <v>240</v>
      </c>
      <c r="DM39" s="654"/>
      <c r="DN39" s="654"/>
      <c r="DO39" s="654"/>
      <c r="DP39" s="654"/>
      <c r="DQ39" s="654"/>
      <c r="DR39" s="654"/>
      <c r="DS39" s="654"/>
      <c r="DT39" s="654"/>
      <c r="DU39" s="654"/>
      <c r="DV39" s="655"/>
      <c r="DW39" s="628" t="s">
        <v>132</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17024</v>
      </c>
      <c r="S40" s="624"/>
      <c r="T40" s="624"/>
      <c r="U40" s="624"/>
      <c r="V40" s="624"/>
      <c r="W40" s="624"/>
      <c r="X40" s="624"/>
      <c r="Y40" s="625"/>
      <c r="Z40" s="626">
        <v>0.4</v>
      </c>
      <c r="AA40" s="626"/>
      <c r="AB40" s="626"/>
      <c r="AC40" s="626"/>
      <c r="AD40" s="627" t="s">
        <v>141</v>
      </c>
      <c r="AE40" s="627"/>
      <c r="AF40" s="627"/>
      <c r="AG40" s="627"/>
      <c r="AH40" s="627"/>
      <c r="AI40" s="627"/>
      <c r="AJ40" s="627"/>
      <c r="AK40" s="627"/>
      <c r="AL40" s="628" t="s">
        <v>132</v>
      </c>
      <c r="AM40" s="629"/>
      <c r="AN40" s="629"/>
      <c r="AO40" s="630"/>
      <c r="AQ40" s="689" t="s">
        <v>350</v>
      </c>
      <c r="AR40" s="690"/>
      <c r="AS40" s="690"/>
      <c r="AT40" s="690"/>
      <c r="AU40" s="690"/>
      <c r="AV40" s="690"/>
      <c r="AW40" s="690"/>
      <c r="AX40" s="690"/>
      <c r="AY40" s="691"/>
      <c r="AZ40" s="623" t="s">
        <v>132</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81</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149840</v>
      </c>
      <c r="CS40" s="624"/>
      <c r="CT40" s="624"/>
      <c r="CU40" s="624"/>
      <c r="CV40" s="624"/>
      <c r="CW40" s="624"/>
      <c r="CX40" s="624"/>
      <c r="CY40" s="625"/>
      <c r="CZ40" s="628">
        <v>3.5</v>
      </c>
      <c r="DA40" s="656"/>
      <c r="DB40" s="656"/>
      <c r="DC40" s="658"/>
      <c r="DD40" s="632">
        <v>1366</v>
      </c>
      <c r="DE40" s="624"/>
      <c r="DF40" s="624"/>
      <c r="DG40" s="624"/>
      <c r="DH40" s="624"/>
      <c r="DI40" s="624"/>
      <c r="DJ40" s="624"/>
      <c r="DK40" s="625"/>
      <c r="DL40" s="632">
        <v>1366</v>
      </c>
      <c r="DM40" s="624"/>
      <c r="DN40" s="624"/>
      <c r="DO40" s="624"/>
      <c r="DP40" s="624"/>
      <c r="DQ40" s="624"/>
      <c r="DR40" s="624"/>
      <c r="DS40" s="624"/>
      <c r="DT40" s="624"/>
      <c r="DU40" s="624"/>
      <c r="DV40" s="625"/>
      <c r="DW40" s="628">
        <v>0.1</v>
      </c>
      <c r="DX40" s="656"/>
      <c r="DY40" s="656"/>
      <c r="DZ40" s="656"/>
      <c r="EA40" s="656"/>
      <c r="EB40" s="656"/>
      <c r="EC40" s="657"/>
    </row>
    <row r="41" spans="2:133" ht="11.25" customHeight="1" x14ac:dyDescent="0.15">
      <c r="B41" s="644" t="s">
        <v>354</v>
      </c>
      <c r="C41" s="645"/>
      <c r="D41" s="645"/>
      <c r="E41" s="645"/>
      <c r="F41" s="645"/>
      <c r="G41" s="645"/>
      <c r="H41" s="645"/>
      <c r="I41" s="645"/>
      <c r="J41" s="645"/>
      <c r="K41" s="645"/>
      <c r="L41" s="645"/>
      <c r="M41" s="645"/>
      <c r="N41" s="645"/>
      <c r="O41" s="645"/>
      <c r="P41" s="645"/>
      <c r="Q41" s="646"/>
      <c r="R41" s="698">
        <v>4400459</v>
      </c>
      <c r="S41" s="699"/>
      <c r="T41" s="699"/>
      <c r="U41" s="699"/>
      <c r="V41" s="699"/>
      <c r="W41" s="699"/>
      <c r="X41" s="699"/>
      <c r="Y41" s="700"/>
      <c r="Z41" s="701">
        <v>100</v>
      </c>
      <c r="AA41" s="701"/>
      <c r="AB41" s="701"/>
      <c r="AC41" s="701"/>
      <c r="AD41" s="702">
        <v>2284625</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82083</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132</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132</v>
      </c>
      <c r="CS41" s="654"/>
      <c r="CT41" s="654"/>
      <c r="CU41" s="654"/>
      <c r="CV41" s="654"/>
      <c r="CW41" s="654"/>
      <c r="CX41" s="654"/>
      <c r="CY41" s="655"/>
      <c r="CZ41" s="628" t="s">
        <v>132</v>
      </c>
      <c r="DA41" s="656"/>
      <c r="DB41" s="656"/>
      <c r="DC41" s="658"/>
      <c r="DD41" s="632" t="s">
        <v>240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122846</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302</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525277</v>
      </c>
      <c r="CS42" s="654"/>
      <c r="CT42" s="654"/>
      <c r="CU42" s="654"/>
      <c r="CV42" s="654"/>
      <c r="CW42" s="654"/>
      <c r="CX42" s="654"/>
      <c r="CY42" s="655"/>
      <c r="CZ42" s="628">
        <v>12.2</v>
      </c>
      <c r="DA42" s="656"/>
      <c r="DB42" s="656"/>
      <c r="DC42" s="658"/>
      <c r="DD42" s="632">
        <v>89038</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12811</v>
      </c>
      <c r="CS43" s="654"/>
      <c r="CT43" s="654"/>
      <c r="CU43" s="654"/>
      <c r="CV43" s="654"/>
      <c r="CW43" s="654"/>
      <c r="CX43" s="654"/>
      <c r="CY43" s="655"/>
      <c r="CZ43" s="628">
        <v>0.3</v>
      </c>
      <c r="DA43" s="656"/>
      <c r="DB43" s="656"/>
      <c r="DC43" s="658"/>
      <c r="DD43" s="632">
        <v>12811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525277</v>
      </c>
      <c r="CS44" s="624"/>
      <c r="CT44" s="624"/>
      <c r="CU44" s="624"/>
      <c r="CV44" s="624"/>
      <c r="CW44" s="624"/>
      <c r="CX44" s="624"/>
      <c r="CY44" s="625"/>
      <c r="CZ44" s="628">
        <v>12.2</v>
      </c>
      <c r="DA44" s="629"/>
      <c r="DB44" s="629"/>
      <c r="DC44" s="635"/>
      <c r="DD44" s="632">
        <v>89038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123002</v>
      </c>
      <c r="CS45" s="654"/>
      <c r="CT45" s="654"/>
      <c r="CU45" s="654"/>
      <c r="CV45" s="654"/>
      <c r="CW45" s="654"/>
      <c r="CX45" s="654"/>
      <c r="CY45" s="655"/>
      <c r="CZ45" s="628">
        <v>2.8</v>
      </c>
      <c r="DA45" s="656"/>
      <c r="DB45" s="656"/>
      <c r="DC45" s="658"/>
      <c r="DD45" s="632">
        <v>10363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399542</v>
      </c>
      <c r="CS46" s="624"/>
      <c r="CT46" s="624"/>
      <c r="CU46" s="624"/>
      <c r="CV46" s="624"/>
      <c r="CW46" s="624"/>
      <c r="CX46" s="624"/>
      <c r="CY46" s="625"/>
      <c r="CZ46" s="628">
        <v>9.1999999999999993</v>
      </c>
      <c r="DA46" s="629"/>
      <c r="DB46" s="629"/>
      <c r="DC46" s="635"/>
      <c r="DD46" s="632">
        <v>78675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t="s">
        <v>240</v>
      </c>
      <c r="CS47" s="654"/>
      <c r="CT47" s="654"/>
      <c r="CU47" s="654"/>
      <c r="CV47" s="654"/>
      <c r="CW47" s="654"/>
      <c r="CX47" s="654"/>
      <c r="CY47" s="655"/>
      <c r="CZ47" s="628" t="s">
        <v>240</v>
      </c>
      <c r="DA47" s="656"/>
      <c r="DB47" s="656"/>
      <c r="DC47" s="658"/>
      <c r="DD47" s="632" t="s">
        <v>132</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240</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4321744</v>
      </c>
      <c r="CS49" s="682"/>
      <c r="CT49" s="682"/>
      <c r="CU49" s="682"/>
      <c r="CV49" s="682"/>
      <c r="CW49" s="682"/>
      <c r="CX49" s="682"/>
      <c r="CY49" s="711"/>
      <c r="CZ49" s="703">
        <v>100</v>
      </c>
      <c r="DA49" s="712"/>
      <c r="DB49" s="712"/>
      <c r="DC49" s="713"/>
      <c r="DD49" s="714">
        <v>3286442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AkaNEZ+DWsA4giXyKK5eEz77lVwKBi6+4jQDel4uKCSmz+UWj7y1MLnuNR9cdZG5w26ihnlytpNpyYM/NeKSA==" saltValue="ZMqhGZSAfrSPSDT7CwZaL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393</v>
      </c>
      <c r="C7" s="761"/>
      <c r="D7" s="761"/>
      <c r="E7" s="761"/>
      <c r="F7" s="761"/>
      <c r="G7" s="761"/>
      <c r="H7" s="761"/>
      <c r="I7" s="761"/>
      <c r="J7" s="761"/>
      <c r="K7" s="761"/>
      <c r="L7" s="761"/>
      <c r="M7" s="761"/>
      <c r="N7" s="761"/>
      <c r="O7" s="761"/>
      <c r="P7" s="762"/>
      <c r="Q7" s="763">
        <v>4400</v>
      </c>
      <c r="R7" s="764"/>
      <c r="S7" s="764"/>
      <c r="T7" s="764"/>
      <c r="U7" s="764"/>
      <c r="V7" s="764">
        <v>4322</v>
      </c>
      <c r="W7" s="764"/>
      <c r="X7" s="764"/>
      <c r="Y7" s="764"/>
      <c r="Z7" s="764"/>
      <c r="AA7" s="764">
        <v>79</v>
      </c>
      <c r="AB7" s="764"/>
      <c r="AC7" s="764"/>
      <c r="AD7" s="764"/>
      <c r="AE7" s="765"/>
      <c r="AF7" s="766">
        <v>76</v>
      </c>
      <c r="AG7" s="767"/>
      <c r="AH7" s="767"/>
      <c r="AI7" s="767"/>
      <c r="AJ7" s="768"/>
      <c r="AK7" s="769" t="s">
        <v>518</v>
      </c>
      <c r="AL7" s="770"/>
      <c r="AM7" s="770"/>
      <c r="AN7" s="770"/>
      <c r="AO7" s="770"/>
      <c r="AP7" s="770">
        <v>3706</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t="s">
        <v>593</v>
      </c>
      <c r="BS7" s="746" t="s">
        <v>594</v>
      </c>
      <c r="BT7" s="747"/>
      <c r="BU7" s="747"/>
      <c r="BV7" s="747"/>
      <c r="BW7" s="747"/>
      <c r="BX7" s="747"/>
      <c r="BY7" s="747"/>
      <c r="BZ7" s="747"/>
      <c r="CA7" s="747"/>
      <c r="CB7" s="747"/>
      <c r="CC7" s="747"/>
      <c r="CD7" s="747"/>
      <c r="CE7" s="747"/>
      <c r="CF7" s="747"/>
      <c r="CG7" s="773"/>
      <c r="CH7" s="743">
        <v>16</v>
      </c>
      <c r="CI7" s="744"/>
      <c r="CJ7" s="744"/>
      <c r="CK7" s="744"/>
      <c r="CL7" s="745"/>
      <c r="CM7" s="743">
        <v>-68</v>
      </c>
      <c r="CN7" s="744"/>
      <c r="CO7" s="744"/>
      <c r="CP7" s="744"/>
      <c r="CQ7" s="745"/>
      <c r="CR7" s="743">
        <v>28</v>
      </c>
      <c r="CS7" s="744"/>
      <c r="CT7" s="744"/>
      <c r="CU7" s="744"/>
      <c r="CV7" s="745"/>
      <c r="CW7" s="743">
        <v>8</v>
      </c>
      <c r="CX7" s="744"/>
      <c r="CY7" s="744"/>
      <c r="CZ7" s="744"/>
      <c r="DA7" s="745"/>
      <c r="DB7" s="743" t="s">
        <v>592</v>
      </c>
      <c r="DC7" s="744"/>
      <c r="DD7" s="744"/>
      <c r="DE7" s="744"/>
      <c r="DF7" s="745"/>
      <c r="DG7" s="743" t="s">
        <v>592</v>
      </c>
      <c r="DH7" s="744"/>
      <c r="DI7" s="744"/>
      <c r="DJ7" s="744"/>
      <c r="DK7" s="745"/>
      <c r="DL7" s="743" t="s">
        <v>592</v>
      </c>
      <c r="DM7" s="744"/>
      <c r="DN7" s="744"/>
      <c r="DO7" s="744"/>
      <c r="DP7" s="745"/>
      <c r="DQ7" s="743">
        <v>30</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595</v>
      </c>
      <c r="BT8" s="783"/>
      <c r="BU8" s="783"/>
      <c r="BV8" s="783"/>
      <c r="BW8" s="783"/>
      <c r="BX8" s="783"/>
      <c r="BY8" s="783"/>
      <c r="BZ8" s="783"/>
      <c r="CA8" s="783"/>
      <c r="CB8" s="783"/>
      <c r="CC8" s="783"/>
      <c r="CD8" s="783"/>
      <c r="CE8" s="783"/>
      <c r="CF8" s="783"/>
      <c r="CG8" s="784"/>
      <c r="CH8" s="785">
        <v>-1</v>
      </c>
      <c r="CI8" s="786"/>
      <c r="CJ8" s="786"/>
      <c r="CK8" s="786"/>
      <c r="CL8" s="787"/>
      <c r="CM8" s="785">
        <v>10</v>
      </c>
      <c r="CN8" s="786"/>
      <c r="CO8" s="786"/>
      <c r="CP8" s="786"/>
      <c r="CQ8" s="787"/>
      <c r="CR8" s="785">
        <v>3</v>
      </c>
      <c r="CS8" s="786"/>
      <c r="CT8" s="786"/>
      <c r="CU8" s="786"/>
      <c r="CV8" s="787"/>
      <c r="CW8" s="785" t="s">
        <v>592</v>
      </c>
      <c r="CX8" s="786"/>
      <c r="CY8" s="786"/>
      <c r="CZ8" s="786"/>
      <c r="DA8" s="787"/>
      <c r="DB8" s="785" t="s">
        <v>592</v>
      </c>
      <c r="DC8" s="786"/>
      <c r="DD8" s="786"/>
      <c r="DE8" s="786"/>
      <c r="DF8" s="787"/>
      <c r="DG8" s="785" t="s">
        <v>592</v>
      </c>
      <c r="DH8" s="786"/>
      <c r="DI8" s="786"/>
      <c r="DJ8" s="786"/>
      <c r="DK8" s="787"/>
      <c r="DL8" s="785" t="s">
        <v>592</v>
      </c>
      <c r="DM8" s="786"/>
      <c r="DN8" s="786"/>
      <c r="DO8" s="786"/>
      <c r="DP8" s="787"/>
      <c r="DQ8" s="785" t="s">
        <v>592</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596</v>
      </c>
      <c r="BT9" s="783"/>
      <c r="BU9" s="783"/>
      <c r="BV9" s="783"/>
      <c r="BW9" s="783"/>
      <c r="BX9" s="783"/>
      <c r="BY9" s="783"/>
      <c r="BZ9" s="783"/>
      <c r="CA9" s="783"/>
      <c r="CB9" s="783"/>
      <c r="CC9" s="783"/>
      <c r="CD9" s="783"/>
      <c r="CE9" s="783"/>
      <c r="CF9" s="783"/>
      <c r="CG9" s="784"/>
      <c r="CH9" s="785" t="s">
        <v>592</v>
      </c>
      <c r="CI9" s="786"/>
      <c r="CJ9" s="786"/>
      <c r="CK9" s="786"/>
      <c r="CL9" s="787"/>
      <c r="CM9" s="785">
        <v>3</v>
      </c>
      <c r="CN9" s="786"/>
      <c r="CO9" s="786"/>
      <c r="CP9" s="786"/>
      <c r="CQ9" s="787"/>
      <c r="CR9" s="785">
        <v>1</v>
      </c>
      <c r="CS9" s="786"/>
      <c r="CT9" s="786"/>
      <c r="CU9" s="786"/>
      <c r="CV9" s="787"/>
      <c r="CW9" s="785" t="s">
        <v>592</v>
      </c>
      <c r="CX9" s="786"/>
      <c r="CY9" s="786"/>
      <c r="CZ9" s="786"/>
      <c r="DA9" s="787"/>
      <c r="DB9" s="785" t="s">
        <v>592</v>
      </c>
      <c r="DC9" s="786"/>
      <c r="DD9" s="786"/>
      <c r="DE9" s="786"/>
      <c r="DF9" s="787"/>
      <c r="DG9" s="785" t="s">
        <v>592</v>
      </c>
      <c r="DH9" s="786"/>
      <c r="DI9" s="786"/>
      <c r="DJ9" s="786"/>
      <c r="DK9" s="787"/>
      <c r="DL9" s="785" t="s">
        <v>592</v>
      </c>
      <c r="DM9" s="786"/>
      <c r="DN9" s="786"/>
      <c r="DO9" s="786"/>
      <c r="DP9" s="787"/>
      <c r="DQ9" s="785" t="s">
        <v>592</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4400</v>
      </c>
      <c r="R23" s="793"/>
      <c r="S23" s="793"/>
      <c r="T23" s="793"/>
      <c r="U23" s="793"/>
      <c r="V23" s="793">
        <v>4322</v>
      </c>
      <c r="W23" s="793"/>
      <c r="X23" s="793"/>
      <c r="Y23" s="793"/>
      <c r="Z23" s="793"/>
      <c r="AA23" s="793">
        <v>79</v>
      </c>
      <c r="AB23" s="793"/>
      <c r="AC23" s="793"/>
      <c r="AD23" s="793"/>
      <c r="AE23" s="794"/>
      <c r="AF23" s="795">
        <v>76</v>
      </c>
      <c r="AG23" s="793"/>
      <c r="AH23" s="793"/>
      <c r="AI23" s="793"/>
      <c r="AJ23" s="796"/>
      <c r="AK23" s="797"/>
      <c r="AL23" s="798"/>
      <c r="AM23" s="798"/>
      <c r="AN23" s="798"/>
      <c r="AO23" s="798"/>
      <c r="AP23" s="793">
        <v>3706</v>
      </c>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376</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407</v>
      </c>
      <c r="C28" s="761"/>
      <c r="D28" s="761"/>
      <c r="E28" s="761"/>
      <c r="F28" s="761"/>
      <c r="G28" s="761"/>
      <c r="H28" s="761"/>
      <c r="I28" s="761"/>
      <c r="J28" s="761"/>
      <c r="K28" s="761"/>
      <c r="L28" s="761"/>
      <c r="M28" s="761"/>
      <c r="N28" s="761"/>
      <c r="O28" s="761"/>
      <c r="P28" s="762"/>
      <c r="Q28" s="822">
        <v>239</v>
      </c>
      <c r="R28" s="823"/>
      <c r="S28" s="823"/>
      <c r="T28" s="823"/>
      <c r="U28" s="823"/>
      <c r="V28" s="823">
        <v>238</v>
      </c>
      <c r="W28" s="823"/>
      <c r="X28" s="823"/>
      <c r="Y28" s="823"/>
      <c r="Z28" s="823"/>
      <c r="AA28" s="823">
        <v>1</v>
      </c>
      <c r="AB28" s="823"/>
      <c r="AC28" s="823"/>
      <c r="AD28" s="823"/>
      <c r="AE28" s="824"/>
      <c r="AF28" s="825">
        <v>1</v>
      </c>
      <c r="AG28" s="823"/>
      <c r="AH28" s="823"/>
      <c r="AI28" s="823"/>
      <c r="AJ28" s="826"/>
      <c r="AK28" s="827">
        <v>32</v>
      </c>
      <c r="AL28" s="828"/>
      <c r="AM28" s="828"/>
      <c r="AN28" s="828"/>
      <c r="AO28" s="828"/>
      <c r="AP28" s="828" t="s">
        <v>518</v>
      </c>
      <c r="AQ28" s="828"/>
      <c r="AR28" s="828"/>
      <c r="AS28" s="828"/>
      <c r="AT28" s="828"/>
      <c r="AU28" s="828" t="s">
        <v>518</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408</v>
      </c>
      <c r="C29" s="750"/>
      <c r="D29" s="750"/>
      <c r="E29" s="750"/>
      <c r="F29" s="750"/>
      <c r="G29" s="750"/>
      <c r="H29" s="750"/>
      <c r="I29" s="750"/>
      <c r="J29" s="750"/>
      <c r="K29" s="750"/>
      <c r="L29" s="750"/>
      <c r="M29" s="750"/>
      <c r="N29" s="750"/>
      <c r="O29" s="750"/>
      <c r="P29" s="751"/>
      <c r="Q29" s="752">
        <v>114</v>
      </c>
      <c r="R29" s="753"/>
      <c r="S29" s="753"/>
      <c r="T29" s="753"/>
      <c r="U29" s="753"/>
      <c r="V29" s="753">
        <v>108</v>
      </c>
      <c r="W29" s="753"/>
      <c r="X29" s="753"/>
      <c r="Y29" s="753"/>
      <c r="Z29" s="753"/>
      <c r="AA29" s="753">
        <v>6</v>
      </c>
      <c r="AB29" s="753"/>
      <c r="AC29" s="753"/>
      <c r="AD29" s="753"/>
      <c r="AE29" s="754"/>
      <c r="AF29" s="755">
        <v>6</v>
      </c>
      <c r="AG29" s="756"/>
      <c r="AH29" s="756"/>
      <c r="AI29" s="756"/>
      <c r="AJ29" s="757"/>
      <c r="AK29" s="834">
        <v>50</v>
      </c>
      <c r="AL29" s="830"/>
      <c r="AM29" s="830"/>
      <c r="AN29" s="830"/>
      <c r="AO29" s="830"/>
      <c r="AP29" s="830">
        <v>29</v>
      </c>
      <c r="AQ29" s="830"/>
      <c r="AR29" s="830"/>
      <c r="AS29" s="830"/>
      <c r="AT29" s="830"/>
      <c r="AU29" s="830">
        <v>8</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409</v>
      </c>
      <c r="C30" s="750"/>
      <c r="D30" s="750"/>
      <c r="E30" s="750"/>
      <c r="F30" s="750"/>
      <c r="G30" s="750"/>
      <c r="H30" s="750"/>
      <c r="I30" s="750"/>
      <c r="J30" s="750"/>
      <c r="K30" s="750"/>
      <c r="L30" s="750"/>
      <c r="M30" s="750"/>
      <c r="N30" s="750"/>
      <c r="O30" s="750"/>
      <c r="P30" s="751"/>
      <c r="Q30" s="752">
        <v>35</v>
      </c>
      <c r="R30" s="753"/>
      <c r="S30" s="753"/>
      <c r="T30" s="753"/>
      <c r="U30" s="753"/>
      <c r="V30" s="753">
        <v>33</v>
      </c>
      <c r="W30" s="753"/>
      <c r="X30" s="753"/>
      <c r="Y30" s="753"/>
      <c r="Z30" s="753"/>
      <c r="AA30" s="753">
        <v>2</v>
      </c>
      <c r="AB30" s="753"/>
      <c r="AC30" s="753"/>
      <c r="AD30" s="753"/>
      <c r="AE30" s="754"/>
      <c r="AF30" s="755">
        <v>2</v>
      </c>
      <c r="AG30" s="756"/>
      <c r="AH30" s="756"/>
      <c r="AI30" s="756"/>
      <c r="AJ30" s="757"/>
      <c r="AK30" s="834">
        <v>48</v>
      </c>
      <c r="AL30" s="830"/>
      <c r="AM30" s="830"/>
      <c r="AN30" s="830"/>
      <c r="AO30" s="830"/>
      <c r="AP30" s="830" t="s">
        <v>518</v>
      </c>
      <c r="AQ30" s="830"/>
      <c r="AR30" s="830"/>
      <c r="AS30" s="830"/>
      <c r="AT30" s="830"/>
      <c r="AU30" s="830" t="s">
        <v>518</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410</v>
      </c>
      <c r="C31" s="750"/>
      <c r="D31" s="750"/>
      <c r="E31" s="750"/>
      <c r="F31" s="750"/>
      <c r="G31" s="750"/>
      <c r="H31" s="750"/>
      <c r="I31" s="750"/>
      <c r="J31" s="750"/>
      <c r="K31" s="750"/>
      <c r="L31" s="750"/>
      <c r="M31" s="750"/>
      <c r="N31" s="750"/>
      <c r="O31" s="750"/>
      <c r="P31" s="751"/>
      <c r="Q31" s="752">
        <v>407</v>
      </c>
      <c r="R31" s="753"/>
      <c r="S31" s="753"/>
      <c r="T31" s="753"/>
      <c r="U31" s="753"/>
      <c r="V31" s="753">
        <v>407</v>
      </c>
      <c r="W31" s="753"/>
      <c r="X31" s="753"/>
      <c r="Y31" s="753"/>
      <c r="Z31" s="753"/>
      <c r="AA31" s="753">
        <v>0</v>
      </c>
      <c r="AB31" s="753"/>
      <c r="AC31" s="753"/>
      <c r="AD31" s="753"/>
      <c r="AE31" s="754"/>
      <c r="AF31" s="755">
        <v>0</v>
      </c>
      <c r="AG31" s="756"/>
      <c r="AH31" s="756"/>
      <c r="AI31" s="756"/>
      <c r="AJ31" s="757"/>
      <c r="AK31" s="834">
        <v>63</v>
      </c>
      <c r="AL31" s="830"/>
      <c r="AM31" s="830"/>
      <c r="AN31" s="830"/>
      <c r="AO31" s="830"/>
      <c r="AP31" s="830" t="s">
        <v>518</v>
      </c>
      <c r="AQ31" s="830"/>
      <c r="AR31" s="830"/>
      <c r="AS31" s="830"/>
      <c r="AT31" s="830"/>
      <c r="AU31" s="830" t="s">
        <v>518</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411</v>
      </c>
      <c r="C32" s="750"/>
      <c r="D32" s="750"/>
      <c r="E32" s="750"/>
      <c r="F32" s="750"/>
      <c r="G32" s="750"/>
      <c r="H32" s="750"/>
      <c r="I32" s="750"/>
      <c r="J32" s="750"/>
      <c r="K32" s="750"/>
      <c r="L32" s="750"/>
      <c r="M32" s="750"/>
      <c r="N32" s="750"/>
      <c r="O32" s="750"/>
      <c r="P32" s="751"/>
      <c r="Q32" s="752">
        <v>495</v>
      </c>
      <c r="R32" s="753"/>
      <c r="S32" s="753"/>
      <c r="T32" s="753"/>
      <c r="U32" s="753"/>
      <c r="V32" s="753">
        <v>494</v>
      </c>
      <c r="W32" s="753"/>
      <c r="X32" s="753"/>
      <c r="Y32" s="753"/>
      <c r="Z32" s="753"/>
      <c r="AA32" s="753">
        <v>1</v>
      </c>
      <c r="AB32" s="753"/>
      <c r="AC32" s="753"/>
      <c r="AD32" s="753"/>
      <c r="AE32" s="754"/>
      <c r="AF32" s="755">
        <v>1</v>
      </c>
      <c r="AG32" s="756"/>
      <c r="AH32" s="756"/>
      <c r="AI32" s="756"/>
      <c r="AJ32" s="757"/>
      <c r="AK32" s="834">
        <v>156</v>
      </c>
      <c r="AL32" s="830"/>
      <c r="AM32" s="830"/>
      <c r="AN32" s="830"/>
      <c r="AO32" s="830"/>
      <c r="AP32" s="830">
        <v>2280</v>
      </c>
      <c r="AQ32" s="830"/>
      <c r="AR32" s="830"/>
      <c r="AS32" s="830"/>
      <c r="AT32" s="830"/>
      <c r="AU32" s="830">
        <v>1820</v>
      </c>
      <c r="AV32" s="830"/>
      <c r="AW32" s="830"/>
      <c r="AX32" s="830"/>
      <c r="AY32" s="830"/>
      <c r="AZ32" s="831"/>
      <c r="BA32" s="831"/>
      <c r="BB32" s="831"/>
      <c r="BC32" s="831"/>
      <c r="BD32" s="831"/>
      <c r="BE32" s="832" t="s">
        <v>583</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412</v>
      </c>
      <c r="C33" s="750"/>
      <c r="D33" s="750"/>
      <c r="E33" s="750"/>
      <c r="F33" s="750"/>
      <c r="G33" s="750"/>
      <c r="H33" s="750"/>
      <c r="I33" s="750"/>
      <c r="J33" s="750"/>
      <c r="K33" s="750"/>
      <c r="L33" s="750"/>
      <c r="M33" s="750"/>
      <c r="N33" s="750"/>
      <c r="O33" s="750"/>
      <c r="P33" s="751"/>
      <c r="Q33" s="752">
        <v>91</v>
      </c>
      <c r="R33" s="753"/>
      <c r="S33" s="753"/>
      <c r="T33" s="753"/>
      <c r="U33" s="753"/>
      <c r="V33" s="753">
        <v>90</v>
      </c>
      <c r="W33" s="753"/>
      <c r="X33" s="753"/>
      <c r="Y33" s="753"/>
      <c r="Z33" s="753"/>
      <c r="AA33" s="753">
        <v>1</v>
      </c>
      <c r="AB33" s="753"/>
      <c r="AC33" s="753"/>
      <c r="AD33" s="753"/>
      <c r="AE33" s="754"/>
      <c r="AF33" s="755">
        <v>1</v>
      </c>
      <c r="AG33" s="756"/>
      <c r="AH33" s="756"/>
      <c r="AI33" s="756"/>
      <c r="AJ33" s="757"/>
      <c r="AK33" s="834">
        <v>38</v>
      </c>
      <c r="AL33" s="830"/>
      <c r="AM33" s="830"/>
      <c r="AN33" s="830"/>
      <c r="AO33" s="830"/>
      <c r="AP33" s="830">
        <v>305</v>
      </c>
      <c r="AQ33" s="830"/>
      <c r="AR33" s="830"/>
      <c r="AS33" s="830"/>
      <c r="AT33" s="830"/>
      <c r="AU33" s="830">
        <v>305</v>
      </c>
      <c r="AV33" s="830"/>
      <c r="AW33" s="830"/>
      <c r="AX33" s="830"/>
      <c r="AY33" s="830"/>
      <c r="AZ33" s="831"/>
      <c r="BA33" s="831"/>
      <c r="BB33" s="831"/>
      <c r="BC33" s="831"/>
      <c r="BD33" s="831"/>
      <c r="BE33" s="832" t="s">
        <v>583</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395</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v>
      </c>
      <c r="AG63" s="844"/>
      <c r="AH63" s="844"/>
      <c r="AI63" s="844"/>
      <c r="AJ63" s="845"/>
      <c r="AK63" s="846"/>
      <c r="AL63" s="841"/>
      <c r="AM63" s="841"/>
      <c r="AN63" s="841"/>
      <c r="AO63" s="841"/>
      <c r="AP63" s="844">
        <v>2614</v>
      </c>
      <c r="AQ63" s="844"/>
      <c r="AR63" s="844"/>
      <c r="AS63" s="844"/>
      <c r="AT63" s="844"/>
      <c r="AU63" s="844">
        <v>2133</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417</v>
      </c>
      <c r="B66" s="730"/>
      <c r="C66" s="730"/>
      <c r="D66" s="730"/>
      <c r="E66" s="730"/>
      <c r="F66" s="730"/>
      <c r="G66" s="730"/>
      <c r="H66" s="730"/>
      <c r="I66" s="730"/>
      <c r="J66" s="730"/>
      <c r="K66" s="730"/>
      <c r="L66" s="730"/>
      <c r="M66" s="730"/>
      <c r="N66" s="730"/>
      <c r="O66" s="730"/>
      <c r="P66" s="731"/>
      <c r="Q66" s="725" t="s">
        <v>418</v>
      </c>
      <c r="R66" s="721"/>
      <c r="S66" s="721"/>
      <c r="T66" s="721"/>
      <c r="U66" s="722"/>
      <c r="V66" s="725" t="s">
        <v>419</v>
      </c>
      <c r="W66" s="721"/>
      <c r="X66" s="721"/>
      <c r="Y66" s="721"/>
      <c r="Z66" s="722"/>
      <c r="AA66" s="725" t="s">
        <v>420</v>
      </c>
      <c r="AB66" s="721"/>
      <c r="AC66" s="721"/>
      <c r="AD66" s="721"/>
      <c r="AE66" s="722"/>
      <c r="AF66" s="854" t="s">
        <v>402</v>
      </c>
      <c r="AG66" s="815"/>
      <c r="AH66" s="815"/>
      <c r="AI66" s="815"/>
      <c r="AJ66" s="855"/>
      <c r="AK66" s="725" t="s">
        <v>421</v>
      </c>
      <c r="AL66" s="730"/>
      <c r="AM66" s="730"/>
      <c r="AN66" s="730"/>
      <c r="AO66" s="731"/>
      <c r="AP66" s="725" t="s">
        <v>422</v>
      </c>
      <c r="AQ66" s="721"/>
      <c r="AR66" s="721"/>
      <c r="AS66" s="721"/>
      <c r="AT66" s="722"/>
      <c r="AU66" s="725" t="s">
        <v>423</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3256</v>
      </c>
      <c r="R68" s="866"/>
      <c r="S68" s="866"/>
      <c r="T68" s="866"/>
      <c r="U68" s="866"/>
      <c r="V68" s="866">
        <v>3217</v>
      </c>
      <c r="W68" s="866"/>
      <c r="X68" s="866"/>
      <c r="Y68" s="866"/>
      <c r="Z68" s="866"/>
      <c r="AA68" s="866">
        <v>39</v>
      </c>
      <c r="AB68" s="866"/>
      <c r="AC68" s="866"/>
      <c r="AD68" s="866"/>
      <c r="AE68" s="866"/>
      <c r="AF68" s="866">
        <v>39</v>
      </c>
      <c r="AG68" s="866"/>
      <c r="AH68" s="866"/>
      <c r="AI68" s="866"/>
      <c r="AJ68" s="866"/>
      <c r="AK68" s="866" t="s">
        <v>592</v>
      </c>
      <c r="AL68" s="866"/>
      <c r="AM68" s="866"/>
      <c r="AN68" s="866"/>
      <c r="AO68" s="866"/>
      <c r="AP68" s="866">
        <v>2473</v>
      </c>
      <c r="AQ68" s="866"/>
      <c r="AR68" s="866"/>
      <c r="AS68" s="866"/>
      <c r="AT68" s="866"/>
      <c r="AU68" s="866">
        <v>33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0</v>
      </c>
      <c r="R69" s="830"/>
      <c r="S69" s="830"/>
      <c r="T69" s="830"/>
      <c r="U69" s="830"/>
      <c r="V69" s="830">
        <v>0</v>
      </c>
      <c r="W69" s="830"/>
      <c r="X69" s="830"/>
      <c r="Y69" s="830"/>
      <c r="Z69" s="830"/>
      <c r="AA69" s="830">
        <v>0</v>
      </c>
      <c r="AB69" s="830"/>
      <c r="AC69" s="830"/>
      <c r="AD69" s="830"/>
      <c r="AE69" s="830"/>
      <c r="AF69" s="830">
        <v>0</v>
      </c>
      <c r="AG69" s="830"/>
      <c r="AH69" s="830"/>
      <c r="AI69" s="830"/>
      <c r="AJ69" s="830"/>
      <c r="AK69" s="830" t="s">
        <v>592</v>
      </c>
      <c r="AL69" s="830"/>
      <c r="AM69" s="830"/>
      <c r="AN69" s="830"/>
      <c r="AO69" s="830"/>
      <c r="AP69" s="830" t="s">
        <v>592</v>
      </c>
      <c r="AQ69" s="830"/>
      <c r="AR69" s="830"/>
      <c r="AS69" s="830"/>
      <c r="AT69" s="830"/>
      <c r="AU69" s="830" t="s">
        <v>592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7170</v>
      </c>
      <c r="R70" s="830"/>
      <c r="S70" s="830"/>
      <c r="T70" s="830"/>
      <c r="U70" s="830"/>
      <c r="V70" s="830">
        <v>7083</v>
      </c>
      <c r="W70" s="830"/>
      <c r="X70" s="830"/>
      <c r="Y70" s="830"/>
      <c r="Z70" s="830"/>
      <c r="AA70" s="830">
        <v>87</v>
      </c>
      <c r="AB70" s="830"/>
      <c r="AC70" s="830"/>
      <c r="AD70" s="830"/>
      <c r="AE70" s="830"/>
      <c r="AF70" s="830">
        <v>87</v>
      </c>
      <c r="AG70" s="830"/>
      <c r="AH70" s="830"/>
      <c r="AI70" s="830"/>
      <c r="AJ70" s="830"/>
      <c r="AK70" s="830">
        <v>2533</v>
      </c>
      <c r="AL70" s="830"/>
      <c r="AM70" s="830"/>
      <c r="AN70" s="830"/>
      <c r="AO70" s="830"/>
      <c r="AP70" s="830" t="s">
        <v>592</v>
      </c>
      <c r="AQ70" s="830"/>
      <c r="AR70" s="830"/>
      <c r="AS70" s="830"/>
      <c r="AT70" s="830"/>
      <c r="AU70" s="830" t="s">
        <v>592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82</v>
      </c>
      <c r="R71" s="830"/>
      <c r="S71" s="830"/>
      <c r="T71" s="830"/>
      <c r="U71" s="830"/>
      <c r="V71" s="830">
        <v>64</v>
      </c>
      <c r="W71" s="830"/>
      <c r="X71" s="830"/>
      <c r="Y71" s="830"/>
      <c r="Z71" s="830"/>
      <c r="AA71" s="830">
        <v>19</v>
      </c>
      <c r="AB71" s="830"/>
      <c r="AC71" s="830"/>
      <c r="AD71" s="830"/>
      <c r="AE71" s="830"/>
      <c r="AF71" s="830">
        <v>19</v>
      </c>
      <c r="AG71" s="830"/>
      <c r="AH71" s="830"/>
      <c r="AI71" s="830"/>
      <c r="AJ71" s="830"/>
      <c r="AK71" s="830" t="s">
        <v>592</v>
      </c>
      <c r="AL71" s="830"/>
      <c r="AM71" s="830"/>
      <c r="AN71" s="830"/>
      <c r="AO71" s="830"/>
      <c r="AP71" s="830" t="s">
        <v>592</v>
      </c>
      <c r="AQ71" s="830"/>
      <c r="AR71" s="830"/>
      <c r="AS71" s="830"/>
      <c r="AT71" s="830"/>
      <c r="AU71" s="830" t="s">
        <v>592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146</v>
      </c>
      <c r="R72" s="830"/>
      <c r="S72" s="830"/>
      <c r="T72" s="830"/>
      <c r="U72" s="830"/>
      <c r="V72" s="830">
        <v>135</v>
      </c>
      <c r="W72" s="830"/>
      <c r="X72" s="830"/>
      <c r="Y72" s="830"/>
      <c r="Z72" s="830"/>
      <c r="AA72" s="830">
        <v>11</v>
      </c>
      <c r="AB72" s="830"/>
      <c r="AC72" s="830"/>
      <c r="AD72" s="830"/>
      <c r="AE72" s="830"/>
      <c r="AF72" s="830">
        <v>11</v>
      </c>
      <c r="AG72" s="830"/>
      <c r="AH72" s="830"/>
      <c r="AI72" s="830"/>
      <c r="AJ72" s="830"/>
      <c r="AK72" s="830">
        <v>32</v>
      </c>
      <c r="AL72" s="830"/>
      <c r="AM72" s="830"/>
      <c r="AN72" s="830"/>
      <c r="AO72" s="830"/>
      <c r="AP72" s="830" t="s">
        <v>592</v>
      </c>
      <c r="AQ72" s="830"/>
      <c r="AR72" s="830"/>
      <c r="AS72" s="830"/>
      <c r="AT72" s="830"/>
      <c r="AU72" s="830" t="s">
        <v>592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542</v>
      </c>
      <c r="R73" s="830"/>
      <c r="S73" s="830"/>
      <c r="T73" s="830"/>
      <c r="U73" s="830"/>
      <c r="V73" s="830">
        <v>507</v>
      </c>
      <c r="W73" s="830"/>
      <c r="X73" s="830"/>
      <c r="Y73" s="830"/>
      <c r="Z73" s="830"/>
      <c r="AA73" s="830">
        <v>35</v>
      </c>
      <c r="AB73" s="830"/>
      <c r="AC73" s="830"/>
      <c r="AD73" s="830"/>
      <c r="AE73" s="830"/>
      <c r="AF73" s="830">
        <v>35</v>
      </c>
      <c r="AG73" s="830"/>
      <c r="AH73" s="830"/>
      <c r="AI73" s="830"/>
      <c r="AJ73" s="830"/>
      <c r="AK73" s="830" t="s">
        <v>592</v>
      </c>
      <c r="AL73" s="830"/>
      <c r="AM73" s="830"/>
      <c r="AN73" s="830"/>
      <c r="AO73" s="830"/>
      <c r="AP73" s="830" t="s">
        <v>592</v>
      </c>
      <c r="AQ73" s="830"/>
      <c r="AR73" s="830"/>
      <c r="AS73" s="830"/>
      <c r="AT73" s="830"/>
      <c r="AU73" s="830" t="s">
        <v>592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154466</v>
      </c>
      <c r="R74" s="830"/>
      <c r="S74" s="830"/>
      <c r="T74" s="830"/>
      <c r="U74" s="830"/>
      <c r="V74" s="830">
        <v>151330</v>
      </c>
      <c r="W74" s="830"/>
      <c r="X74" s="830"/>
      <c r="Y74" s="830"/>
      <c r="Z74" s="830"/>
      <c r="AA74" s="830">
        <v>3136</v>
      </c>
      <c r="AB74" s="830"/>
      <c r="AC74" s="830"/>
      <c r="AD74" s="830"/>
      <c r="AE74" s="830"/>
      <c r="AF74" s="830">
        <v>3136</v>
      </c>
      <c r="AG74" s="830"/>
      <c r="AH74" s="830"/>
      <c r="AI74" s="830"/>
      <c r="AJ74" s="830"/>
      <c r="AK74" s="830">
        <v>668</v>
      </c>
      <c r="AL74" s="830"/>
      <c r="AM74" s="830"/>
      <c r="AN74" s="830"/>
      <c r="AO74" s="830"/>
      <c r="AP74" s="830" t="s">
        <v>592</v>
      </c>
      <c r="AQ74" s="830"/>
      <c r="AR74" s="830"/>
      <c r="AS74" s="830"/>
      <c r="AT74" s="830"/>
      <c r="AU74" s="830" t="s">
        <v>592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809</v>
      </c>
      <c r="R75" s="878"/>
      <c r="S75" s="878"/>
      <c r="T75" s="878"/>
      <c r="U75" s="834"/>
      <c r="V75" s="879">
        <v>802</v>
      </c>
      <c r="W75" s="878"/>
      <c r="X75" s="878"/>
      <c r="Y75" s="878"/>
      <c r="Z75" s="834"/>
      <c r="AA75" s="879">
        <v>7</v>
      </c>
      <c r="AB75" s="878"/>
      <c r="AC75" s="878"/>
      <c r="AD75" s="878"/>
      <c r="AE75" s="834"/>
      <c r="AF75" s="879">
        <v>7</v>
      </c>
      <c r="AG75" s="878"/>
      <c r="AH75" s="878"/>
      <c r="AI75" s="878"/>
      <c r="AJ75" s="834"/>
      <c r="AK75" s="879" t="s">
        <v>592</v>
      </c>
      <c r="AL75" s="878"/>
      <c r="AM75" s="878"/>
      <c r="AN75" s="878"/>
      <c r="AO75" s="834"/>
      <c r="AP75" s="879" t="s">
        <v>592</v>
      </c>
      <c r="AQ75" s="878"/>
      <c r="AR75" s="878"/>
      <c r="AS75" s="878"/>
      <c r="AT75" s="834"/>
      <c r="AU75" s="879" t="s">
        <v>592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3334</v>
      </c>
      <c r="AG88" s="844"/>
      <c r="AH88" s="844"/>
      <c r="AI88" s="844"/>
      <c r="AJ88" s="844"/>
      <c r="AK88" s="841"/>
      <c r="AL88" s="841"/>
      <c r="AM88" s="841"/>
      <c r="AN88" s="841"/>
      <c r="AO88" s="841"/>
      <c r="AP88" s="844">
        <v>2473</v>
      </c>
      <c r="AQ88" s="844"/>
      <c r="AR88" s="844"/>
      <c r="AS88" s="844"/>
      <c r="AT88" s="844"/>
      <c r="AU88" s="844">
        <v>33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32</v>
      </c>
      <c r="CS102" s="852"/>
      <c r="CT102" s="852"/>
      <c r="CU102" s="852"/>
      <c r="CV102" s="891"/>
      <c r="CW102" s="890">
        <v>8</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v>30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313</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313</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313</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741825</v>
      </c>
      <c r="AB110" s="900"/>
      <c r="AC110" s="900"/>
      <c r="AD110" s="900"/>
      <c r="AE110" s="901"/>
      <c r="AF110" s="902">
        <v>754937</v>
      </c>
      <c r="AG110" s="900"/>
      <c r="AH110" s="900"/>
      <c r="AI110" s="900"/>
      <c r="AJ110" s="901"/>
      <c r="AK110" s="902">
        <v>658984</v>
      </c>
      <c r="AL110" s="900"/>
      <c r="AM110" s="900"/>
      <c r="AN110" s="900"/>
      <c r="AO110" s="901"/>
      <c r="AP110" s="903">
        <v>39.4</v>
      </c>
      <c r="AQ110" s="904"/>
      <c r="AR110" s="904"/>
      <c r="AS110" s="904"/>
      <c r="AT110" s="905"/>
      <c r="AU110" s="906" t="s">
        <v>77</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4564098</v>
      </c>
      <c r="BR110" s="931"/>
      <c r="BS110" s="931"/>
      <c r="BT110" s="931"/>
      <c r="BU110" s="931"/>
      <c r="BV110" s="931">
        <v>4043146</v>
      </c>
      <c r="BW110" s="931"/>
      <c r="BX110" s="931"/>
      <c r="BY110" s="931"/>
      <c r="BZ110" s="931"/>
      <c r="CA110" s="931">
        <v>3705811</v>
      </c>
      <c r="CB110" s="931"/>
      <c r="CC110" s="931"/>
      <c r="CD110" s="931"/>
      <c r="CE110" s="931"/>
      <c r="CF110" s="944">
        <v>221.6</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132</v>
      </c>
      <c r="DH110" s="931"/>
      <c r="DI110" s="931"/>
      <c r="DJ110" s="931"/>
      <c r="DK110" s="931"/>
      <c r="DL110" s="931" t="s">
        <v>441</v>
      </c>
      <c r="DM110" s="931"/>
      <c r="DN110" s="931"/>
      <c r="DO110" s="931"/>
      <c r="DP110" s="931"/>
      <c r="DQ110" s="931" t="s">
        <v>441</v>
      </c>
      <c r="DR110" s="931"/>
      <c r="DS110" s="931"/>
      <c r="DT110" s="931"/>
      <c r="DU110" s="931"/>
      <c r="DV110" s="932" t="s">
        <v>441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132</v>
      </c>
      <c r="AB111" s="938"/>
      <c r="AC111" s="938"/>
      <c r="AD111" s="938"/>
      <c r="AE111" s="939"/>
      <c r="AF111" s="940" t="s">
        <v>132</v>
      </c>
      <c r="AG111" s="938"/>
      <c r="AH111" s="938"/>
      <c r="AI111" s="938"/>
      <c r="AJ111" s="939"/>
      <c r="AK111" s="940" t="s">
        <v>132</v>
      </c>
      <c r="AL111" s="938"/>
      <c r="AM111" s="938"/>
      <c r="AN111" s="938"/>
      <c r="AO111" s="939"/>
      <c r="AP111" s="941" t="s">
        <v>132</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132</v>
      </c>
      <c r="BR111" s="926"/>
      <c r="BS111" s="926"/>
      <c r="BT111" s="926"/>
      <c r="BU111" s="926"/>
      <c r="BV111" s="926" t="s">
        <v>132</v>
      </c>
      <c r="BW111" s="926"/>
      <c r="BX111" s="926"/>
      <c r="BY111" s="926"/>
      <c r="BZ111" s="926"/>
      <c r="CA111" s="926" t="s">
        <v>132</v>
      </c>
      <c r="CB111" s="926"/>
      <c r="CC111" s="926"/>
      <c r="CD111" s="926"/>
      <c r="CE111" s="926"/>
      <c r="CF111" s="920" t="s">
        <v>441</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132</v>
      </c>
      <c r="DM111" s="926"/>
      <c r="DN111" s="926"/>
      <c r="DO111" s="926"/>
      <c r="DP111" s="926"/>
      <c r="DQ111" s="926" t="s">
        <v>132</v>
      </c>
      <c r="DR111" s="926"/>
      <c r="DS111" s="926"/>
      <c r="DT111" s="926"/>
      <c r="DU111" s="926"/>
      <c r="DV111" s="927" t="s">
        <v>441</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441</v>
      </c>
      <c r="AG112" s="959"/>
      <c r="AH112" s="959"/>
      <c r="AI112" s="959"/>
      <c r="AJ112" s="960"/>
      <c r="AK112" s="961" t="s">
        <v>441</v>
      </c>
      <c r="AL112" s="959"/>
      <c r="AM112" s="959"/>
      <c r="AN112" s="959"/>
      <c r="AO112" s="960"/>
      <c r="AP112" s="962" t="s">
        <v>441</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1975543</v>
      </c>
      <c r="BR112" s="926"/>
      <c r="BS112" s="926"/>
      <c r="BT112" s="926"/>
      <c r="BU112" s="926"/>
      <c r="BV112" s="926">
        <v>1980984</v>
      </c>
      <c r="BW112" s="926"/>
      <c r="BX112" s="926"/>
      <c r="BY112" s="926"/>
      <c r="BZ112" s="926"/>
      <c r="CA112" s="926">
        <v>2132790</v>
      </c>
      <c r="CB112" s="926"/>
      <c r="CC112" s="926"/>
      <c r="CD112" s="926"/>
      <c r="CE112" s="926"/>
      <c r="CF112" s="920">
        <v>127.6</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441</v>
      </c>
      <c r="DM112" s="926"/>
      <c r="DN112" s="926"/>
      <c r="DO112" s="926"/>
      <c r="DP112" s="926"/>
      <c r="DQ112" s="926" t="s">
        <v>441</v>
      </c>
      <c r="DR112" s="926"/>
      <c r="DS112" s="926"/>
      <c r="DT112" s="926"/>
      <c r="DU112" s="926"/>
      <c r="DV112" s="927" t="s">
        <v>441</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131349</v>
      </c>
      <c r="AB113" s="938"/>
      <c r="AC113" s="938"/>
      <c r="AD113" s="938"/>
      <c r="AE113" s="939"/>
      <c r="AF113" s="940">
        <v>134713</v>
      </c>
      <c r="AG113" s="938"/>
      <c r="AH113" s="938"/>
      <c r="AI113" s="938"/>
      <c r="AJ113" s="939"/>
      <c r="AK113" s="940">
        <v>157786</v>
      </c>
      <c r="AL113" s="938"/>
      <c r="AM113" s="938"/>
      <c r="AN113" s="938"/>
      <c r="AO113" s="939"/>
      <c r="AP113" s="941">
        <v>9.4</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58563</v>
      </c>
      <c r="BR113" s="926"/>
      <c r="BS113" s="926"/>
      <c r="BT113" s="926"/>
      <c r="BU113" s="926"/>
      <c r="BV113" s="926">
        <v>40879</v>
      </c>
      <c r="BW113" s="926"/>
      <c r="BX113" s="926"/>
      <c r="BY113" s="926"/>
      <c r="BZ113" s="926"/>
      <c r="CA113" s="926">
        <v>33019</v>
      </c>
      <c r="CB113" s="926"/>
      <c r="CC113" s="926"/>
      <c r="CD113" s="926"/>
      <c r="CE113" s="926"/>
      <c r="CF113" s="920">
        <v>2</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132</v>
      </c>
      <c r="DM113" s="959"/>
      <c r="DN113" s="959"/>
      <c r="DO113" s="959"/>
      <c r="DP113" s="960"/>
      <c r="DQ113" s="961" t="s">
        <v>441</v>
      </c>
      <c r="DR113" s="959"/>
      <c r="DS113" s="959"/>
      <c r="DT113" s="959"/>
      <c r="DU113" s="960"/>
      <c r="DV113" s="962" t="s">
        <v>441</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7745</v>
      </c>
      <c r="AB114" s="959"/>
      <c r="AC114" s="959"/>
      <c r="AD114" s="959"/>
      <c r="AE114" s="960"/>
      <c r="AF114" s="961">
        <v>10771</v>
      </c>
      <c r="AG114" s="959"/>
      <c r="AH114" s="959"/>
      <c r="AI114" s="959"/>
      <c r="AJ114" s="960"/>
      <c r="AK114" s="961">
        <v>8527</v>
      </c>
      <c r="AL114" s="959"/>
      <c r="AM114" s="959"/>
      <c r="AN114" s="959"/>
      <c r="AO114" s="960"/>
      <c r="AP114" s="962">
        <v>0.5</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312615</v>
      </c>
      <c r="BR114" s="926"/>
      <c r="BS114" s="926"/>
      <c r="BT114" s="926"/>
      <c r="BU114" s="926"/>
      <c r="BV114" s="926">
        <v>273716</v>
      </c>
      <c r="BW114" s="926"/>
      <c r="BX114" s="926"/>
      <c r="BY114" s="926"/>
      <c r="BZ114" s="926"/>
      <c r="CA114" s="926">
        <v>295519</v>
      </c>
      <c r="CB114" s="926"/>
      <c r="CC114" s="926"/>
      <c r="CD114" s="926"/>
      <c r="CE114" s="926"/>
      <c r="CF114" s="920">
        <v>17.7</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441</v>
      </c>
      <c r="DH114" s="959"/>
      <c r="DI114" s="959"/>
      <c r="DJ114" s="959"/>
      <c r="DK114" s="960"/>
      <c r="DL114" s="961" t="s">
        <v>132</v>
      </c>
      <c r="DM114" s="959"/>
      <c r="DN114" s="959"/>
      <c r="DO114" s="959"/>
      <c r="DP114" s="960"/>
      <c r="DQ114" s="961" t="s">
        <v>441</v>
      </c>
      <c r="DR114" s="959"/>
      <c r="DS114" s="959"/>
      <c r="DT114" s="959"/>
      <c r="DU114" s="960"/>
      <c r="DV114" s="962" t="s">
        <v>441</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1132</v>
      </c>
      <c r="AB115" s="938"/>
      <c r="AC115" s="938"/>
      <c r="AD115" s="938"/>
      <c r="AE115" s="939"/>
      <c r="AF115" s="940">
        <v>346</v>
      </c>
      <c r="AG115" s="938"/>
      <c r="AH115" s="938"/>
      <c r="AI115" s="938"/>
      <c r="AJ115" s="939"/>
      <c r="AK115" s="940">
        <v>1018</v>
      </c>
      <c r="AL115" s="938"/>
      <c r="AM115" s="938"/>
      <c r="AN115" s="938"/>
      <c r="AO115" s="939"/>
      <c r="AP115" s="941">
        <v>0.1</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v>90000</v>
      </c>
      <c r="BR115" s="926"/>
      <c r="BS115" s="926"/>
      <c r="BT115" s="926"/>
      <c r="BU115" s="926"/>
      <c r="BV115" s="926">
        <v>90000</v>
      </c>
      <c r="BW115" s="926"/>
      <c r="BX115" s="926"/>
      <c r="BY115" s="926"/>
      <c r="BZ115" s="926"/>
      <c r="CA115" s="926">
        <v>30000</v>
      </c>
      <c r="CB115" s="926"/>
      <c r="CC115" s="926"/>
      <c r="CD115" s="926"/>
      <c r="CE115" s="926"/>
      <c r="CF115" s="920">
        <v>1.8</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441</v>
      </c>
      <c r="DH115" s="959"/>
      <c r="DI115" s="959"/>
      <c r="DJ115" s="959"/>
      <c r="DK115" s="960"/>
      <c r="DL115" s="961" t="s">
        <v>441</v>
      </c>
      <c r="DM115" s="959"/>
      <c r="DN115" s="959"/>
      <c r="DO115" s="959"/>
      <c r="DP115" s="960"/>
      <c r="DQ115" s="961" t="s">
        <v>441</v>
      </c>
      <c r="DR115" s="959"/>
      <c r="DS115" s="959"/>
      <c r="DT115" s="959"/>
      <c r="DU115" s="960"/>
      <c r="DV115" s="962" t="s">
        <v>441</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206</v>
      </c>
      <c r="AB116" s="959"/>
      <c r="AC116" s="959"/>
      <c r="AD116" s="959"/>
      <c r="AE116" s="960"/>
      <c r="AF116" s="961">
        <v>99</v>
      </c>
      <c r="AG116" s="959"/>
      <c r="AH116" s="959"/>
      <c r="AI116" s="959"/>
      <c r="AJ116" s="960"/>
      <c r="AK116" s="961">
        <v>115</v>
      </c>
      <c r="AL116" s="959"/>
      <c r="AM116" s="959"/>
      <c r="AN116" s="959"/>
      <c r="AO116" s="960"/>
      <c r="AP116" s="962">
        <v>0</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132</v>
      </c>
      <c r="BW116" s="926"/>
      <c r="BX116" s="926"/>
      <c r="BY116" s="926"/>
      <c r="BZ116" s="926"/>
      <c r="CA116" s="926" t="s">
        <v>441</v>
      </c>
      <c r="CB116" s="926"/>
      <c r="CC116" s="926"/>
      <c r="CD116" s="926"/>
      <c r="CE116" s="926"/>
      <c r="CF116" s="920" t="s">
        <v>441</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441</v>
      </c>
      <c r="DM116" s="959"/>
      <c r="DN116" s="959"/>
      <c r="DO116" s="959"/>
      <c r="DP116" s="960"/>
      <c r="DQ116" s="961" t="s">
        <v>441</v>
      </c>
      <c r="DR116" s="959"/>
      <c r="DS116" s="959"/>
      <c r="DT116" s="959"/>
      <c r="DU116" s="960"/>
      <c r="DV116" s="962" t="s">
        <v>132</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882257</v>
      </c>
      <c r="AB117" s="979"/>
      <c r="AC117" s="979"/>
      <c r="AD117" s="979"/>
      <c r="AE117" s="980"/>
      <c r="AF117" s="981">
        <v>900866</v>
      </c>
      <c r="AG117" s="979"/>
      <c r="AH117" s="979"/>
      <c r="AI117" s="979"/>
      <c r="AJ117" s="980"/>
      <c r="AK117" s="981">
        <v>826430</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132</v>
      </c>
      <c r="BW117" s="926"/>
      <c r="BX117" s="926"/>
      <c r="BY117" s="926"/>
      <c r="BZ117" s="926"/>
      <c r="CA117" s="926" t="s">
        <v>441</v>
      </c>
      <c r="CB117" s="926"/>
      <c r="CC117" s="926"/>
      <c r="CD117" s="926"/>
      <c r="CE117" s="926"/>
      <c r="CF117" s="920" t="s">
        <v>132</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132</v>
      </c>
      <c r="DH117" s="959"/>
      <c r="DI117" s="959"/>
      <c r="DJ117" s="959"/>
      <c r="DK117" s="960"/>
      <c r="DL117" s="961" t="s">
        <v>441</v>
      </c>
      <c r="DM117" s="959"/>
      <c r="DN117" s="959"/>
      <c r="DO117" s="959"/>
      <c r="DP117" s="960"/>
      <c r="DQ117" s="961" t="s">
        <v>132</v>
      </c>
      <c r="DR117" s="959"/>
      <c r="DS117" s="959"/>
      <c r="DT117" s="959"/>
      <c r="DU117" s="960"/>
      <c r="DV117" s="962" t="s">
        <v>132</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313</v>
      </c>
      <c r="AL118" s="893"/>
      <c r="AM118" s="893"/>
      <c r="AN118" s="893"/>
      <c r="AO118" s="894"/>
      <c r="AP118" s="970" t="s">
        <v>435</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441</v>
      </c>
      <c r="BR118" s="1000"/>
      <c r="BS118" s="1000"/>
      <c r="BT118" s="1000"/>
      <c r="BU118" s="1000"/>
      <c r="BV118" s="1000" t="s">
        <v>132</v>
      </c>
      <c r="BW118" s="1000"/>
      <c r="BX118" s="1000"/>
      <c r="BY118" s="1000"/>
      <c r="BZ118" s="1000"/>
      <c r="CA118" s="1000" t="s">
        <v>132</v>
      </c>
      <c r="CB118" s="1000"/>
      <c r="CC118" s="1000"/>
      <c r="CD118" s="1000"/>
      <c r="CE118" s="1000"/>
      <c r="CF118" s="920" t="s">
        <v>132</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441</v>
      </c>
      <c r="DM118" s="959"/>
      <c r="DN118" s="959"/>
      <c r="DO118" s="959"/>
      <c r="DP118" s="960"/>
      <c r="DQ118" s="961" t="s">
        <v>132</v>
      </c>
      <c r="DR118" s="959"/>
      <c r="DS118" s="959"/>
      <c r="DT118" s="959"/>
      <c r="DU118" s="960"/>
      <c r="DV118" s="962" t="s">
        <v>132</v>
      </c>
      <c r="DW118" s="963"/>
      <c r="DX118" s="963"/>
      <c r="DY118" s="963"/>
      <c r="DZ118" s="964"/>
    </row>
    <row r="119" spans="1:130" s="230" customFormat="1" ht="26.25" customHeight="1" x14ac:dyDescent="0.15">
      <c r="A119" s="1062"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132</v>
      </c>
      <c r="AG119" s="900"/>
      <c r="AH119" s="900"/>
      <c r="AI119" s="900"/>
      <c r="AJ119" s="901"/>
      <c r="AK119" s="902" t="s">
        <v>132</v>
      </c>
      <c r="AL119" s="900"/>
      <c r="AM119" s="900"/>
      <c r="AN119" s="900"/>
      <c r="AO119" s="901"/>
      <c r="AP119" s="903" t="s">
        <v>132</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466</v>
      </c>
      <c r="BP119" s="1005"/>
      <c r="BQ119" s="999">
        <v>7000819</v>
      </c>
      <c r="BR119" s="1000"/>
      <c r="BS119" s="1000"/>
      <c r="BT119" s="1000"/>
      <c r="BU119" s="1000"/>
      <c r="BV119" s="1000">
        <v>6428725</v>
      </c>
      <c r="BW119" s="1000"/>
      <c r="BX119" s="1000"/>
      <c r="BY119" s="1000"/>
      <c r="BZ119" s="1000"/>
      <c r="CA119" s="1000">
        <v>6197139</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132</v>
      </c>
      <c r="DH119" s="986"/>
      <c r="DI119" s="986"/>
      <c r="DJ119" s="986"/>
      <c r="DK119" s="987"/>
      <c r="DL119" s="985" t="s">
        <v>132</v>
      </c>
      <c r="DM119" s="986"/>
      <c r="DN119" s="986"/>
      <c r="DO119" s="986"/>
      <c r="DP119" s="987"/>
      <c r="DQ119" s="985" t="s">
        <v>132</v>
      </c>
      <c r="DR119" s="986"/>
      <c r="DS119" s="986"/>
      <c r="DT119" s="986"/>
      <c r="DU119" s="987"/>
      <c r="DV119" s="988" t="s">
        <v>132</v>
      </c>
      <c r="DW119" s="989"/>
      <c r="DX119" s="989"/>
      <c r="DY119" s="989"/>
      <c r="DZ119" s="990"/>
    </row>
    <row r="120" spans="1:130" s="230" customFormat="1" ht="26.25" customHeight="1" x14ac:dyDescent="0.15">
      <c r="A120" s="1063"/>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441</v>
      </c>
      <c r="AB120" s="959"/>
      <c r="AC120" s="959"/>
      <c r="AD120" s="959"/>
      <c r="AE120" s="960"/>
      <c r="AF120" s="961" t="s">
        <v>132</v>
      </c>
      <c r="AG120" s="959"/>
      <c r="AH120" s="959"/>
      <c r="AI120" s="959"/>
      <c r="AJ120" s="960"/>
      <c r="AK120" s="961" t="s">
        <v>132</v>
      </c>
      <c r="AL120" s="959"/>
      <c r="AM120" s="959"/>
      <c r="AN120" s="959"/>
      <c r="AO120" s="960"/>
      <c r="AP120" s="962" t="s">
        <v>132</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1543829</v>
      </c>
      <c r="BR120" s="931"/>
      <c r="BS120" s="931"/>
      <c r="BT120" s="931"/>
      <c r="BU120" s="931"/>
      <c r="BV120" s="931">
        <v>1671609</v>
      </c>
      <c r="BW120" s="931"/>
      <c r="BX120" s="931"/>
      <c r="BY120" s="931"/>
      <c r="BZ120" s="931"/>
      <c r="CA120" s="931">
        <v>2001137</v>
      </c>
      <c r="CB120" s="931"/>
      <c r="CC120" s="931"/>
      <c r="CD120" s="931"/>
      <c r="CE120" s="931"/>
      <c r="CF120" s="944">
        <v>119.7</v>
      </c>
      <c r="CG120" s="945"/>
      <c r="CH120" s="945"/>
      <c r="CI120" s="945"/>
      <c r="CJ120" s="945"/>
      <c r="CK120" s="1006" t="s">
        <v>470</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1646525</v>
      </c>
      <c r="DH120" s="931"/>
      <c r="DI120" s="931"/>
      <c r="DJ120" s="931"/>
      <c r="DK120" s="931"/>
      <c r="DL120" s="931">
        <v>1667938</v>
      </c>
      <c r="DM120" s="931"/>
      <c r="DN120" s="931"/>
      <c r="DO120" s="931"/>
      <c r="DP120" s="931"/>
      <c r="DQ120" s="931">
        <v>1819734</v>
      </c>
      <c r="DR120" s="931"/>
      <c r="DS120" s="931"/>
      <c r="DT120" s="931"/>
      <c r="DU120" s="931"/>
      <c r="DV120" s="932">
        <v>108.8</v>
      </c>
      <c r="DW120" s="932"/>
      <c r="DX120" s="932"/>
      <c r="DY120" s="932"/>
      <c r="DZ120" s="933"/>
    </row>
    <row r="121" spans="1:130" s="230" customFormat="1" ht="26.25" customHeight="1" x14ac:dyDescent="0.15">
      <c r="A121" s="1063"/>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132</v>
      </c>
      <c r="AG121" s="959"/>
      <c r="AH121" s="959"/>
      <c r="AI121" s="959"/>
      <c r="AJ121" s="960"/>
      <c r="AK121" s="961" t="s">
        <v>441</v>
      </c>
      <c r="AL121" s="959"/>
      <c r="AM121" s="959"/>
      <c r="AN121" s="959"/>
      <c r="AO121" s="960"/>
      <c r="AP121" s="962" t="s">
        <v>132</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t="s">
        <v>132</v>
      </c>
      <c r="BR121" s="926"/>
      <c r="BS121" s="926"/>
      <c r="BT121" s="926"/>
      <c r="BU121" s="926"/>
      <c r="BV121" s="926" t="s">
        <v>132</v>
      </c>
      <c r="BW121" s="926"/>
      <c r="BX121" s="926"/>
      <c r="BY121" s="926"/>
      <c r="BZ121" s="926"/>
      <c r="CA121" s="926" t="s">
        <v>132</v>
      </c>
      <c r="CB121" s="926"/>
      <c r="CC121" s="926"/>
      <c r="CD121" s="926"/>
      <c r="CE121" s="926"/>
      <c r="CF121" s="920" t="s">
        <v>441</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321673</v>
      </c>
      <c r="DH121" s="926"/>
      <c r="DI121" s="926"/>
      <c r="DJ121" s="926"/>
      <c r="DK121" s="926"/>
      <c r="DL121" s="926">
        <v>308192</v>
      </c>
      <c r="DM121" s="926"/>
      <c r="DN121" s="926"/>
      <c r="DO121" s="926"/>
      <c r="DP121" s="926"/>
      <c r="DQ121" s="926">
        <v>304959</v>
      </c>
      <c r="DR121" s="926"/>
      <c r="DS121" s="926"/>
      <c r="DT121" s="926"/>
      <c r="DU121" s="926"/>
      <c r="DV121" s="927">
        <v>18.2</v>
      </c>
      <c r="DW121" s="927"/>
      <c r="DX121" s="927"/>
      <c r="DY121" s="927"/>
      <c r="DZ121" s="928"/>
    </row>
    <row r="122" spans="1:130" s="230" customFormat="1" ht="26.25" customHeight="1" x14ac:dyDescent="0.15">
      <c r="A122" s="1063"/>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132</v>
      </c>
      <c r="AG122" s="959"/>
      <c r="AH122" s="959"/>
      <c r="AI122" s="959"/>
      <c r="AJ122" s="960"/>
      <c r="AK122" s="961" t="s">
        <v>132</v>
      </c>
      <c r="AL122" s="959"/>
      <c r="AM122" s="959"/>
      <c r="AN122" s="959"/>
      <c r="AO122" s="960"/>
      <c r="AP122" s="962" t="s">
        <v>441</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4782337</v>
      </c>
      <c r="BR122" s="1000"/>
      <c r="BS122" s="1000"/>
      <c r="BT122" s="1000"/>
      <c r="BU122" s="1000"/>
      <c r="BV122" s="1000">
        <v>4465412</v>
      </c>
      <c r="BW122" s="1000"/>
      <c r="BX122" s="1000"/>
      <c r="BY122" s="1000"/>
      <c r="BZ122" s="1000"/>
      <c r="CA122" s="1000">
        <v>4223665</v>
      </c>
      <c r="CB122" s="1000"/>
      <c r="CC122" s="1000"/>
      <c r="CD122" s="1000"/>
      <c r="CE122" s="1000"/>
      <c r="CF122" s="1017">
        <v>252.6</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v>7345</v>
      </c>
      <c r="DH122" s="926"/>
      <c r="DI122" s="926"/>
      <c r="DJ122" s="926"/>
      <c r="DK122" s="926"/>
      <c r="DL122" s="926">
        <v>4854</v>
      </c>
      <c r="DM122" s="926"/>
      <c r="DN122" s="926"/>
      <c r="DO122" s="926"/>
      <c r="DP122" s="926"/>
      <c r="DQ122" s="926">
        <v>8097</v>
      </c>
      <c r="DR122" s="926"/>
      <c r="DS122" s="926"/>
      <c r="DT122" s="926"/>
      <c r="DU122" s="926"/>
      <c r="DV122" s="927">
        <v>0.5</v>
      </c>
      <c r="DW122" s="927"/>
      <c r="DX122" s="927"/>
      <c r="DY122" s="927"/>
      <c r="DZ122" s="928"/>
    </row>
    <row r="123" spans="1:130" s="230" customFormat="1" ht="26.25" customHeight="1" x14ac:dyDescent="0.15">
      <c r="A123" s="1063"/>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132</v>
      </c>
      <c r="AB123" s="959"/>
      <c r="AC123" s="959"/>
      <c r="AD123" s="959"/>
      <c r="AE123" s="960"/>
      <c r="AF123" s="961" t="s">
        <v>132</v>
      </c>
      <c r="AG123" s="959"/>
      <c r="AH123" s="959"/>
      <c r="AI123" s="959"/>
      <c r="AJ123" s="960"/>
      <c r="AK123" s="961" t="s">
        <v>441</v>
      </c>
      <c r="AL123" s="959"/>
      <c r="AM123" s="959"/>
      <c r="AN123" s="959"/>
      <c r="AO123" s="960"/>
      <c r="AP123" s="962" t="s">
        <v>132</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475</v>
      </c>
      <c r="BP123" s="1005"/>
      <c r="BQ123" s="1035">
        <v>6326166</v>
      </c>
      <c r="BR123" s="1036"/>
      <c r="BS123" s="1036"/>
      <c r="BT123" s="1036"/>
      <c r="BU123" s="1036"/>
      <c r="BV123" s="1036">
        <v>6137021</v>
      </c>
      <c r="BW123" s="1036"/>
      <c r="BX123" s="1036"/>
      <c r="BY123" s="1036"/>
      <c r="BZ123" s="1036"/>
      <c r="CA123" s="1036">
        <v>6224802</v>
      </c>
      <c r="CB123" s="1036"/>
      <c r="CC123" s="1036"/>
      <c r="CD123" s="1036"/>
      <c r="CE123" s="1036"/>
      <c r="CF123" s="1001"/>
      <c r="CG123" s="1002"/>
      <c r="CH123" s="1002"/>
      <c r="CI123" s="1002"/>
      <c r="CJ123" s="1003"/>
      <c r="CK123" s="1009"/>
      <c r="CL123" s="1010"/>
      <c r="CM123" s="1010"/>
      <c r="CN123" s="1010"/>
      <c r="CO123" s="1011"/>
      <c r="CP123" s="1019" t="s">
        <v>410</v>
      </c>
      <c r="CQ123" s="1020"/>
      <c r="CR123" s="1020"/>
      <c r="CS123" s="1020"/>
      <c r="CT123" s="1020"/>
      <c r="CU123" s="1020"/>
      <c r="CV123" s="1020"/>
      <c r="CW123" s="1020"/>
      <c r="CX123" s="1020"/>
      <c r="CY123" s="1020"/>
      <c r="CZ123" s="1020"/>
      <c r="DA123" s="1020"/>
      <c r="DB123" s="1020"/>
      <c r="DC123" s="1020"/>
      <c r="DD123" s="1020"/>
      <c r="DE123" s="1020"/>
      <c r="DF123" s="1021"/>
      <c r="DG123" s="958" t="s">
        <v>441</v>
      </c>
      <c r="DH123" s="959"/>
      <c r="DI123" s="959"/>
      <c r="DJ123" s="959"/>
      <c r="DK123" s="960"/>
      <c r="DL123" s="961" t="s">
        <v>441</v>
      </c>
      <c r="DM123" s="959"/>
      <c r="DN123" s="959"/>
      <c r="DO123" s="959"/>
      <c r="DP123" s="960"/>
      <c r="DQ123" s="961" t="s">
        <v>441</v>
      </c>
      <c r="DR123" s="959"/>
      <c r="DS123" s="959"/>
      <c r="DT123" s="959"/>
      <c r="DU123" s="960"/>
      <c r="DV123" s="962" t="s">
        <v>441</v>
      </c>
      <c r="DW123" s="963"/>
      <c r="DX123" s="963"/>
      <c r="DY123" s="963"/>
      <c r="DZ123" s="964"/>
    </row>
    <row r="124" spans="1:130" s="230" customFormat="1" ht="26.25" customHeight="1" thickBot="1" x14ac:dyDescent="0.2">
      <c r="A124" s="1063"/>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441</v>
      </c>
      <c r="AG124" s="959"/>
      <c r="AH124" s="959"/>
      <c r="AI124" s="959"/>
      <c r="AJ124" s="960"/>
      <c r="AK124" s="961" t="s">
        <v>132</v>
      </c>
      <c r="AL124" s="959"/>
      <c r="AM124" s="959"/>
      <c r="AN124" s="959"/>
      <c r="AO124" s="960"/>
      <c r="AP124" s="962" t="s">
        <v>132</v>
      </c>
      <c r="AQ124" s="963"/>
      <c r="AR124" s="963"/>
      <c r="AS124" s="963"/>
      <c r="AT124" s="964"/>
      <c r="AU124" s="1031" t="s">
        <v>476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46.6</v>
      </c>
      <c r="BR124" s="1027"/>
      <c r="BS124" s="1027"/>
      <c r="BT124" s="1027"/>
      <c r="BU124" s="1027"/>
      <c r="BV124" s="1027">
        <v>17.3</v>
      </c>
      <c r="BW124" s="1027"/>
      <c r="BX124" s="1027"/>
      <c r="BY124" s="1027"/>
      <c r="BZ124" s="1027"/>
      <c r="CA124" s="1027" t="s">
        <v>132</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478</v>
      </c>
      <c r="DH124" s="986"/>
      <c r="DI124" s="986"/>
      <c r="DJ124" s="986"/>
      <c r="DK124" s="987"/>
      <c r="DL124" s="985" t="s">
        <v>479</v>
      </c>
      <c r="DM124" s="986"/>
      <c r="DN124" s="986"/>
      <c r="DO124" s="986"/>
      <c r="DP124" s="987"/>
      <c r="DQ124" s="985" t="s">
        <v>479</v>
      </c>
      <c r="DR124" s="986"/>
      <c r="DS124" s="986"/>
      <c r="DT124" s="986"/>
      <c r="DU124" s="987"/>
      <c r="DV124" s="988" t="s">
        <v>479</v>
      </c>
      <c r="DW124" s="989"/>
      <c r="DX124" s="989"/>
      <c r="DY124" s="989"/>
      <c r="DZ124" s="990"/>
    </row>
    <row r="125" spans="1:130" s="230" customFormat="1" ht="26.25" customHeight="1" x14ac:dyDescent="0.15">
      <c r="A125" s="1063"/>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479</v>
      </c>
      <c r="AB125" s="959"/>
      <c r="AC125" s="959"/>
      <c r="AD125" s="959"/>
      <c r="AE125" s="960"/>
      <c r="AF125" s="961" t="s">
        <v>480</v>
      </c>
      <c r="AG125" s="959"/>
      <c r="AH125" s="959"/>
      <c r="AI125" s="959"/>
      <c r="AJ125" s="960"/>
      <c r="AK125" s="961" t="s">
        <v>478</v>
      </c>
      <c r="AL125" s="959"/>
      <c r="AM125" s="959"/>
      <c r="AN125" s="959"/>
      <c r="AO125" s="960"/>
      <c r="AP125" s="962" t="s">
        <v>481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478</v>
      </c>
      <c r="DH125" s="931"/>
      <c r="DI125" s="931"/>
      <c r="DJ125" s="931"/>
      <c r="DK125" s="931"/>
      <c r="DL125" s="931" t="s">
        <v>478</v>
      </c>
      <c r="DM125" s="931"/>
      <c r="DN125" s="931"/>
      <c r="DO125" s="931"/>
      <c r="DP125" s="931"/>
      <c r="DQ125" s="931" t="s">
        <v>478</v>
      </c>
      <c r="DR125" s="931"/>
      <c r="DS125" s="931"/>
      <c r="DT125" s="931"/>
      <c r="DU125" s="931"/>
      <c r="DV125" s="932" t="s">
        <v>479</v>
      </c>
      <c r="DW125" s="932"/>
      <c r="DX125" s="932"/>
      <c r="DY125" s="932"/>
      <c r="DZ125" s="933"/>
    </row>
    <row r="126" spans="1:130" s="230" customFormat="1" ht="26.25" customHeight="1" thickBot="1" x14ac:dyDescent="0.2">
      <c r="A126" s="1063"/>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480</v>
      </c>
      <c r="AB126" s="959"/>
      <c r="AC126" s="959"/>
      <c r="AD126" s="959"/>
      <c r="AE126" s="960"/>
      <c r="AF126" s="961" t="s">
        <v>479</v>
      </c>
      <c r="AG126" s="959"/>
      <c r="AH126" s="959"/>
      <c r="AI126" s="959"/>
      <c r="AJ126" s="960"/>
      <c r="AK126" s="961">
        <v>720</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481</v>
      </c>
      <c r="DH126" s="926"/>
      <c r="DI126" s="926"/>
      <c r="DJ126" s="926"/>
      <c r="DK126" s="926"/>
      <c r="DL126" s="926" t="s">
        <v>478</v>
      </c>
      <c r="DM126" s="926"/>
      <c r="DN126" s="926"/>
      <c r="DO126" s="926"/>
      <c r="DP126" s="926"/>
      <c r="DQ126" s="926" t="s">
        <v>481</v>
      </c>
      <c r="DR126" s="926"/>
      <c r="DS126" s="926"/>
      <c r="DT126" s="926"/>
      <c r="DU126" s="926"/>
      <c r="DV126" s="927" t="s">
        <v>481</v>
      </c>
      <c r="DW126" s="927"/>
      <c r="DX126" s="927"/>
      <c r="DY126" s="927"/>
      <c r="DZ126" s="928"/>
    </row>
    <row r="127" spans="1:130" s="230" customFormat="1" ht="26.25" customHeight="1" x14ac:dyDescent="0.15">
      <c r="A127" s="1064"/>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1132</v>
      </c>
      <c r="AB127" s="959"/>
      <c r="AC127" s="959"/>
      <c r="AD127" s="959"/>
      <c r="AE127" s="960"/>
      <c r="AF127" s="961">
        <v>346</v>
      </c>
      <c r="AG127" s="959"/>
      <c r="AH127" s="959"/>
      <c r="AI127" s="959"/>
      <c r="AJ127" s="960"/>
      <c r="AK127" s="961">
        <v>298</v>
      </c>
      <c r="AL127" s="959"/>
      <c r="AM127" s="959"/>
      <c r="AN127" s="959"/>
      <c r="AO127" s="960"/>
      <c r="AP127" s="962">
        <v>0</v>
      </c>
      <c r="AQ127" s="963"/>
      <c r="AR127" s="963"/>
      <c r="AS127" s="963"/>
      <c r="AT127" s="964"/>
      <c r="AU127" s="232"/>
      <c r="AV127" s="232"/>
      <c r="AW127" s="232"/>
      <c r="AX127" s="1037" t="s">
        <v>486</v>
      </c>
      <c r="AY127" s="1038"/>
      <c r="AZ127" s="1038"/>
      <c r="BA127" s="1038"/>
      <c r="BB127" s="1038"/>
      <c r="BC127" s="1038"/>
      <c r="BD127" s="1038"/>
      <c r="BE127" s="1039"/>
      <c r="BF127" s="1040" t="s">
        <v>487</v>
      </c>
      <c r="BG127" s="1038"/>
      <c r="BH127" s="1038"/>
      <c r="BI127" s="1038"/>
      <c r="BJ127" s="1038"/>
      <c r="BK127" s="1038"/>
      <c r="BL127" s="1039"/>
      <c r="BM127" s="1040" t="s">
        <v>488</v>
      </c>
      <c r="BN127" s="1038"/>
      <c r="BO127" s="1038"/>
      <c r="BP127" s="1038"/>
      <c r="BQ127" s="1038"/>
      <c r="BR127" s="1038"/>
      <c r="BS127" s="1039"/>
      <c r="BT127" s="1040" t="s">
        <v>489</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480</v>
      </c>
      <c r="DH127" s="926"/>
      <c r="DI127" s="926"/>
      <c r="DJ127" s="926"/>
      <c r="DK127" s="926"/>
      <c r="DL127" s="926" t="s">
        <v>481</v>
      </c>
      <c r="DM127" s="926"/>
      <c r="DN127" s="926"/>
      <c r="DO127" s="926"/>
      <c r="DP127" s="926"/>
      <c r="DQ127" s="926" t="s">
        <v>480</v>
      </c>
      <c r="DR127" s="926"/>
      <c r="DS127" s="926"/>
      <c r="DT127" s="926"/>
      <c r="DU127" s="926"/>
      <c r="DV127" s="927" t="s">
        <v>480</v>
      </c>
      <c r="DW127" s="927"/>
      <c r="DX127" s="927"/>
      <c r="DY127" s="927"/>
      <c r="DZ127" s="928"/>
    </row>
    <row r="128" spans="1:130" s="230" customFormat="1" ht="26.25" customHeight="1" thickBot="1" x14ac:dyDescent="0.2">
      <c r="A128" s="1047" t="s">
        <v>491</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492</v>
      </c>
      <c r="X128" s="1049"/>
      <c r="Y128" s="1049"/>
      <c r="Z128" s="1050"/>
      <c r="AA128" s="1051" t="s">
        <v>479</v>
      </c>
      <c r="AB128" s="1052"/>
      <c r="AC128" s="1052"/>
      <c r="AD128" s="1052"/>
      <c r="AE128" s="1053"/>
      <c r="AF128" s="1054" t="s">
        <v>480</v>
      </c>
      <c r="AG128" s="1052"/>
      <c r="AH128" s="1052"/>
      <c r="AI128" s="1052"/>
      <c r="AJ128" s="1053"/>
      <c r="AK128" s="1054">
        <v>45</v>
      </c>
      <c r="AL128" s="1052"/>
      <c r="AM128" s="1052"/>
      <c r="AN128" s="1052"/>
      <c r="AO128" s="1053"/>
      <c r="AP128" s="1055"/>
      <c r="AQ128" s="1056"/>
      <c r="AR128" s="1056"/>
      <c r="AS128" s="1056"/>
      <c r="AT128" s="1057"/>
      <c r="AU128" s="232"/>
      <c r="AV128" s="232"/>
      <c r="AW128" s="232"/>
      <c r="AX128" s="896" t="s">
        <v>493</v>
      </c>
      <c r="AY128" s="897"/>
      <c r="AZ128" s="897"/>
      <c r="BA128" s="897"/>
      <c r="BB128" s="897"/>
      <c r="BC128" s="897"/>
      <c r="BD128" s="897"/>
      <c r="BE128" s="898"/>
      <c r="BF128" s="1058" t="s">
        <v>494</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495</v>
      </c>
      <c r="CQ128" s="740"/>
      <c r="CR128" s="740"/>
      <c r="CS128" s="740"/>
      <c r="CT128" s="740"/>
      <c r="CU128" s="740"/>
      <c r="CV128" s="740"/>
      <c r="CW128" s="740"/>
      <c r="CX128" s="740"/>
      <c r="CY128" s="740"/>
      <c r="CZ128" s="740"/>
      <c r="DA128" s="740"/>
      <c r="DB128" s="740"/>
      <c r="DC128" s="740"/>
      <c r="DD128" s="740"/>
      <c r="DE128" s="740"/>
      <c r="DF128" s="1042"/>
      <c r="DG128" s="1043">
        <v>90000</v>
      </c>
      <c r="DH128" s="1044"/>
      <c r="DI128" s="1044"/>
      <c r="DJ128" s="1044"/>
      <c r="DK128" s="1044"/>
      <c r="DL128" s="1044">
        <v>90000</v>
      </c>
      <c r="DM128" s="1044"/>
      <c r="DN128" s="1044"/>
      <c r="DO128" s="1044"/>
      <c r="DP128" s="1044"/>
      <c r="DQ128" s="1044">
        <v>30000</v>
      </c>
      <c r="DR128" s="1044"/>
      <c r="DS128" s="1044"/>
      <c r="DT128" s="1044"/>
      <c r="DU128" s="1044"/>
      <c r="DV128" s="1045">
        <v>1.8</v>
      </c>
      <c r="DW128" s="1045"/>
      <c r="DX128" s="1045"/>
      <c r="DY128" s="1045"/>
      <c r="DZ128" s="1046"/>
    </row>
    <row r="129" spans="1:131" s="230"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2059197</v>
      </c>
      <c r="AB129" s="959"/>
      <c r="AC129" s="959"/>
      <c r="AD129" s="959"/>
      <c r="AE129" s="960"/>
      <c r="AF129" s="961">
        <v>2324515</v>
      </c>
      <c r="AG129" s="959"/>
      <c r="AH129" s="959"/>
      <c r="AI129" s="959"/>
      <c r="AJ129" s="960"/>
      <c r="AK129" s="961">
        <v>2258167</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498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613885</v>
      </c>
      <c r="AB130" s="959"/>
      <c r="AC130" s="959"/>
      <c r="AD130" s="959"/>
      <c r="AE130" s="960"/>
      <c r="AF130" s="961">
        <v>643796</v>
      </c>
      <c r="AG130" s="959"/>
      <c r="AH130" s="959"/>
      <c r="AI130" s="959"/>
      <c r="AJ130" s="960"/>
      <c r="AK130" s="961">
        <v>586186</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16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1445312</v>
      </c>
      <c r="AB131" s="986"/>
      <c r="AC131" s="986"/>
      <c r="AD131" s="986"/>
      <c r="AE131" s="987"/>
      <c r="AF131" s="985">
        <v>1680719</v>
      </c>
      <c r="AG131" s="986"/>
      <c r="AH131" s="986"/>
      <c r="AI131" s="986"/>
      <c r="AJ131" s="987"/>
      <c r="AK131" s="985">
        <v>1671981</v>
      </c>
      <c r="AL131" s="986"/>
      <c r="AM131" s="986"/>
      <c r="AN131" s="986"/>
      <c r="AO131" s="987"/>
      <c r="AP131" s="1110"/>
      <c r="AQ131" s="1111"/>
      <c r="AR131" s="1111"/>
      <c r="AS131" s="1111"/>
      <c r="AT131" s="1112"/>
      <c r="AU131" s="233"/>
      <c r="AV131" s="233"/>
      <c r="AW131" s="233"/>
      <c r="AX131" s="1083" t="s">
        <v>503</v>
      </c>
      <c r="AY131" s="740"/>
      <c r="AZ131" s="740"/>
      <c r="BA131" s="740"/>
      <c r="BB131" s="740"/>
      <c r="BC131" s="740"/>
      <c r="BD131" s="740"/>
      <c r="BE131" s="1042"/>
      <c r="BF131" s="1084" t="s">
        <v>478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18.568447500000001</v>
      </c>
      <c r="AB132" s="1097"/>
      <c r="AC132" s="1097"/>
      <c r="AD132" s="1097"/>
      <c r="AE132" s="1098"/>
      <c r="AF132" s="1099">
        <v>15.29523972</v>
      </c>
      <c r="AG132" s="1097"/>
      <c r="AH132" s="1097"/>
      <c r="AI132" s="1097"/>
      <c r="AJ132" s="1098"/>
      <c r="AK132" s="1099">
        <v>14.36613215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15.7</v>
      </c>
      <c r="AB133" s="1080"/>
      <c r="AC133" s="1080"/>
      <c r="AD133" s="1080"/>
      <c r="AE133" s="1081"/>
      <c r="AF133" s="1079">
        <v>16.2</v>
      </c>
      <c r="AG133" s="1080"/>
      <c r="AH133" s="1080"/>
      <c r="AI133" s="1080"/>
      <c r="AJ133" s="1081"/>
      <c r="AK133" s="1079">
        <v>16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r+i5PiTpe/VrSZl2i4MEV+12rHJqOHI7AhSWTBqCMlXaT0zG2A3IOQho2TSFflZxKWUslXb8W5V4BpzupqPkw==" saltValue="TR+GgQQcR9i6VOL0Vys1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41PWt9T6cNUB4BuDQCJ+DACxZOjaDcwxJdVvw8C5GzMJUPSrJAUrt/G12ZJvs0TAyMyH8i78cNK/u5X5/ze8Q==" saltValue="wR0FlFiE0usOwy7iHKQqu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MdGCiOK1PKsxdUvgctfPuvewxEgEDwTB4lEeDPqi7aZo9xaMXDeujtxDzskgOdRFJs/armftzh+1ez9WVN5Hw==" saltValue="vsE8QjraOEOoovejcvCGK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383633</v>
      </c>
      <c r="AP9" s="281">
        <v>160382</v>
      </c>
      <c r="AQ9" s="282">
        <v>202156</v>
      </c>
      <c r="AR9" s="283">
        <v>-20.7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84150</v>
      </c>
      <c r="AP10" s="284">
        <v>35180</v>
      </c>
      <c r="AQ10" s="285">
        <v>28749</v>
      </c>
      <c r="AR10" s="286">
        <v>22.4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267</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34520</v>
      </c>
      <c r="AP13" s="284">
        <v>14431</v>
      </c>
      <c r="AQ13" s="285">
        <v>7660</v>
      </c>
      <c r="AR13" s="286">
        <v>88.4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12811</v>
      </c>
      <c r="AP14" s="284">
        <v>5356</v>
      </c>
      <c r="AQ14" s="285">
        <v>3562</v>
      </c>
      <c r="AR14" s="286">
        <v>50.4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-15591</v>
      </c>
      <c r="AP15" s="284">
        <v>-6518</v>
      </c>
      <c r="AQ15" s="285">
        <v>-14691</v>
      </c>
      <c r="AR15" s="286">
        <v>-55.6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499523</v>
      </c>
      <c r="AP16" s="284">
        <v>208831</v>
      </c>
      <c r="AQ16" s="285">
        <v>227703</v>
      </c>
      <c r="AR16" s="286">
        <v>-8.3000000000000007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15.89</v>
      </c>
      <c r="AP21" s="298">
        <v>19.649999999999999</v>
      </c>
      <c r="AQ21" s="299">
        <v>-3.76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95.4</v>
      </c>
      <c r="AP22" s="303">
        <v>95</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658984</v>
      </c>
      <c r="AP32" s="312">
        <v>275495</v>
      </c>
      <c r="AQ32" s="313">
        <v>121678</v>
      </c>
      <c r="AR32" s="314">
        <v>126.4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157786</v>
      </c>
      <c r="AP35" s="312">
        <v>65964</v>
      </c>
      <c r="AQ35" s="313">
        <v>32449</v>
      </c>
      <c r="AR35" s="314">
        <v>103.3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8527</v>
      </c>
      <c r="AP36" s="312">
        <v>3565</v>
      </c>
      <c r="AQ36" s="313">
        <v>2852</v>
      </c>
      <c r="AR36" s="314">
        <v>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v>1018</v>
      </c>
      <c r="AP37" s="312">
        <v>426</v>
      </c>
      <c r="AQ37" s="313">
        <v>591</v>
      </c>
      <c r="AR37" s="314">
        <v>-27.9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v>115</v>
      </c>
      <c r="AP38" s="315">
        <v>48</v>
      </c>
      <c r="AQ38" s="316">
        <v>14</v>
      </c>
      <c r="AR38" s="304">
        <v>242.9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-45</v>
      </c>
      <c r="AP39" s="312">
        <v>-19</v>
      </c>
      <c r="AQ39" s="313">
        <v>-2546</v>
      </c>
      <c r="AR39" s="314">
        <v>-99.3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-586186</v>
      </c>
      <c r="AP40" s="312">
        <v>-245061</v>
      </c>
      <c r="AQ40" s="313">
        <v>-115284</v>
      </c>
      <c r="AR40" s="314">
        <v>112.6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240199</v>
      </c>
      <c r="AP41" s="312">
        <v>100418</v>
      </c>
      <c r="AQ41" s="313">
        <v>39754</v>
      </c>
      <c r="AR41" s="314">
        <v>152.6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522306</v>
      </c>
      <c r="AN51" s="334">
        <v>204106</v>
      </c>
      <c r="AO51" s="335">
        <v>-24.8</v>
      </c>
      <c r="AP51" s="336">
        <v>228215</v>
      </c>
      <c r="AQ51" s="337">
        <v>-14.8</v>
      </c>
      <c r="AR51" s="338">
        <v>-10</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364866</v>
      </c>
      <c r="AN52" s="342">
        <v>142581</v>
      </c>
      <c r="AO52" s="343">
        <v>-30.4</v>
      </c>
      <c r="AP52" s="344">
        <v>117571</v>
      </c>
      <c r="AQ52" s="345">
        <v>10.5</v>
      </c>
      <c r="AR52" s="346">
        <v>-40.9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473603</v>
      </c>
      <c r="AN53" s="334">
        <v>188311</v>
      </c>
      <c r="AO53" s="335">
        <v>-7.7</v>
      </c>
      <c r="AP53" s="336">
        <v>264232</v>
      </c>
      <c r="AQ53" s="337">
        <v>15.8</v>
      </c>
      <c r="AR53" s="338">
        <v>-23.5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223632</v>
      </c>
      <c r="AN54" s="342">
        <v>88919</v>
      </c>
      <c r="AO54" s="343">
        <v>-37.6</v>
      </c>
      <c r="AP54" s="344">
        <v>133959</v>
      </c>
      <c r="AQ54" s="345">
        <v>13.9</v>
      </c>
      <c r="AR54" s="346">
        <v>-51.5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362524</v>
      </c>
      <c r="AN55" s="334">
        <v>143916</v>
      </c>
      <c r="AO55" s="335">
        <v>-23.6</v>
      </c>
      <c r="AP55" s="336">
        <v>263613</v>
      </c>
      <c r="AQ55" s="337">
        <v>-0.2</v>
      </c>
      <c r="AR55" s="338">
        <v>-23.4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240095</v>
      </c>
      <c r="AN56" s="342">
        <v>95314</v>
      </c>
      <c r="AO56" s="343">
        <v>7.2</v>
      </c>
      <c r="AP56" s="344">
        <v>128823</v>
      </c>
      <c r="AQ56" s="345">
        <v>-3.8</v>
      </c>
      <c r="AR56" s="346">
        <v>11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384880</v>
      </c>
      <c r="AN57" s="334">
        <v>159305</v>
      </c>
      <c r="AO57" s="335">
        <v>10.7</v>
      </c>
      <c r="AP57" s="336">
        <v>330026</v>
      </c>
      <c r="AQ57" s="337">
        <v>25.2</v>
      </c>
      <c r="AR57" s="338">
        <v>-14.5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233628</v>
      </c>
      <c r="AN58" s="342">
        <v>96700</v>
      </c>
      <c r="AO58" s="343">
        <v>1.5</v>
      </c>
      <c r="AP58" s="344">
        <v>141075</v>
      </c>
      <c r="AQ58" s="345">
        <v>9.5</v>
      </c>
      <c r="AR58" s="346">
        <v>-8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525277</v>
      </c>
      <c r="AN59" s="334">
        <v>219597</v>
      </c>
      <c r="AO59" s="335">
        <v>37.799999999999997</v>
      </c>
      <c r="AP59" s="336">
        <v>278179</v>
      </c>
      <c r="AQ59" s="337">
        <v>-15.7</v>
      </c>
      <c r="AR59" s="338">
        <v>53.5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399542</v>
      </c>
      <c r="AN60" s="342">
        <v>167033</v>
      </c>
      <c r="AO60" s="343">
        <v>72.7</v>
      </c>
      <c r="AP60" s="344">
        <v>122182</v>
      </c>
      <c r="AQ60" s="345">
        <v>-13.4</v>
      </c>
      <c r="AR60" s="346">
        <v>86.1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453718</v>
      </c>
      <c r="AN61" s="349">
        <v>183047</v>
      </c>
      <c r="AO61" s="350">
        <v>-1.5</v>
      </c>
      <c r="AP61" s="351">
        <v>272853</v>
      </c>
      <c r="AQ61" s="352">
        <v>2.1</v>
      </c>
      <c r="AR61" s="338">
        <v>-3.6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292353</v>
      </c>
      <c r="AN62" s="342">
        <v>118109</v>
      </c>
      <c r="AO62" s="343">
        <v>2.7</v>
      </c>
      <c r="AP62" s="344">
        <v>128722</v>
      </c>
      <c r="AQ62" s="345">
        <v>3.3</v>
      </c>
      <c r="AR62" s="346">
        <v>-0.6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PKJigF6FvpuIa1Cj5nmhrdZX47QUQMOVQlBN3xlZ+oBlDgh9t34XV0cBLd4QzL8ac4A+PUeHWlqnH48D3nJ7g==" saltValue="aZJ2ze4tzf8aWj5VlD8s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2ni1hhwiKv2DgbqMiPbtdOZVCVkDKMtrDa1eIa7QxwUC+UCycMwwFhMFLNDBasekL1bNn/cHrjntaYVTsIb1ug==" saltValue="S91G2uot/S0WnHklA0fO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O9L+HTLuNnq/4N/d5bmCE6gETr96yeGm04bhI+hXc4CDRAj7NJTbBAOCRar2dS6e7YXmnMMSMzVVDe3gsCR+xg==" saltValue="1jGiAqJttJOxE+0AmGrf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71.069999999999993</v>
      </c>
      <c r="G47" s="12">
        <v>65.66</v>
      </c>
      <c r="H47" s="12">
        <v>55.02</v>
      </c>
      <c r="I47" s="12">
        <v>58.16</v>
      </c>
      <c r="J47" s="13">
        <v>72.8</v>
      </c>
    </row>
    <row r="48" spans="2:10" ht="57.75" customHeight="1" x14ac:dyDescent="0.15">
      <c r="B48" s="14"/>
      <c r="C48" s="1141" t="s">
        <v>4</v>
      </c>
      <c r="D48" s="1141"/>
      <c r="E48" s="1142"/>
      <c r="F48" s="15">
        <v>1.37</v>
      </c>
      <c r="G48" s="16">
        <v>2.85</v>
      </c>
      <c r="H48" s="16">
        <v>0.55000000000000004</v>
      </c>
      <c r="I48" s="16">
        <v>2.68</v>
      </c>
      <c r="J48" s="17">
        <v>3.36</v>
      </c>
    </row>
    <row r="49" spans="2:10" ht="57.75" customHeight="1" thickBot="1" x14ac:dyDescent="0.2">
      <c r="B49" s="18"/>
      <c r="C49" s="1143" t="s">
        <v>5</v>
      </c>
      <c r="D49" s="1143"/>
      <c r="E49" s="1144"/>
      <c r="F49" s="19" t="s">
        <v>565</v>
      </c>
      <c r="G49" s="20" t="s">
        <v>566</v>
      </c>
      <c r="H49" s="20" t="s">
        <v>567</v>
      </c>
      <c r="I49" s="20">
        <v>16.899999999999999</v>
      </c>
      <c r="J49" s="21">
        <v>16.18</v>
      </c>
    </row>
    <row r="50" spans="2:10" x14ac:dyDescent="0.15"/>
  </sheetData>
  <sheetProtection algorithmName="SHA-512" hashValue="gv7zkCOZGRkY9/ryiq0evPdXTvxZ36TlwkP6DN3zzORnD0qpeOLoTLgqJ8+9kyO5DYym1JA6Ht1KIc/RxH+cHw==" saltValue="45CHEabN7CB21z4Aiuyt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2024-03-14T01:11:03Z</dcterms:created>
  <dcterms:modified xsi:type="dcterms:W3CDTF">2024-03-21T04:38:41Z</dcterms:modified>
  <cp:category/>
</cp:coreProperties>
</file>